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backupFile="1" defaultThemeVersion="124226"/>
  <bookViews>
    <workbookView xWindow="12552" yWindow="132" windowWidth="12708" windowHeight="11640"/>
  </bookViews>
  <sheets>
    <sheet name="Экология" sheetId="12" r:id="rId1"/>
  </sheets>
  <definedNames>
    <definedName name="_xlnm.Print_Titles" localSheetId="0">Экология!$6:$6</definedName>
    <definedName name="_xlnm.Print_Area" localSheetId="0">Экология!$A$1:$N$84</definedName>
  </definedNames>
  <calcPr calcId="144525" fullPrecision="0"/>
</workbook>
</file>

<file path=xl/calcChain.xml><?xml version="1.0" encoding="utf-8"?>
<calcChain xmlns="http://schemas.openxmlformats.org/spreadsheetml/2006/main">
  <c r="N56" i="12" l="1"/>
  <c r="N55" i="12"/>
  <c r="N53" i="12"/>
  <c r="N27" i="12"/>
  <c r="N80" i="12"/>
  <c r="N61" i="12"/>
  <c r="N31" i="12"/>
  <c r="N30" i="12"/>
  <c r="N26" i="12"/>
  <c r="N23" i="12"/>
  <c r="N21" i="12"/>
  <c r="N18" i="12"/>
  <c r="I35" i="12"/>
  <c r="I33" i="12"/>
  <c r="D33" i="12"/>
  <c r="G33" i="12" s="1"/>
  <c r="N33" i="12" s="1"/>
  <c r="G52" i="12"/>
  <c r="N52" i="12" s="1"/>
  <c r="N39" i="12"/>
  <c r="M57" i="12" s="1"/>
  <c r="D68" i="12" s="1"/>
  <c r="G68" i="12" s="1"/>
  <c r="N68" i="12" s="1"/>
  <c r="D70" i="12" s="1"/>
  <c r="G71" i="12" s="1"/>
  <c r="N71" i="12" s="1"/>
  <c r="G51" i="12"/>
  <c r="N51" i="12"/>
  <c r="G50" i="12"/>
  <c r="N50" i="12"/>
  <c r="G49" i="12"/>
  <c r="N49" i="12"/>
  <c r="G48" i="12"/>
  <c r="N48" i="12"/>
  <c r="G40" i="12"/>
  <c r="N40" i="12"/>
  <c r="G47" i="12"/>
  <c r="N47" i="12"/>
  <c r="G42" i="12"/>
  <c r="N42" i="12"/>
  <c r="G44" i="12"/>
  <c r="N44" i="12"/>
  <c r="N82" i="12"/>
  <c r="G65" i="12"/>
  <c r="N65" i="12"/>
  <c r="I68" i="12"/>
  <c r="I71" i="12"/>
  <c r="D35" i="12" l="1"/>
  <c r="G35" i="12" s="1"/>
  <c r="N35" i="12" s="1"/>
  <c r="N73" i="12" s="1"/>
  <c r="M72" i="12"/>
  <c r="D75" i="12" l="1"/>
  <c r="G75" i="12" s="1"/>
  <c r="N75" i="12" s="1"/>
  <c r="N76" i="12" s="1"/>
  <c r="G77" i="12" s="1"/>
  <c r="N77" i="12" s="1"/>
  <c r="N83" i="12" s="1"/>
  <c r="M36" i="12"/>
</calcChain>
</file>

<file path=xl/sharedStrings.xml><?xml version="1.0" encoding="utf-8"?>
<sst xmlns="http://schemas.openxmlformats.org/spreadsheetml/2006/main" count="168" uniqueCount="109">
  <si>
    <t>х</t>
  </si>
  <si>
    <t xml:space="preserve"> №    п/п</t>
  </si>
  <si>
    <t>Виды  работ</t>
  </si>
  <si>
    <t>СБЦ  на изыска  тельские  работы</t>
  </si>
  <si>
    <t>Расчет  стоимости  100 или  кол-во х  цену</t>
  </si>
  <si>
    <t>Маршрутные  наблюдения  при</t>
  </si>
  <si>
    <t>т.10</t>
  </si>
  <si>
    <t>составлении инженерно-экологичес-</t>
  </si>
  <si>
    <t>пар.2</t>
  </si>
  <si>
    <t>ких карт М1:25000</t>
  </si>
  <si>
    <t>прим.</t>
  </si>
  <si>
    <t>Описание точек наблюдения при</t>
  </si>
  <si>
    <t>т.11</t>
  </si>
  <si>
    <t>составлении инженерно-</t>
  </si>
  <si>
    <t>экологических карт</t>
  </si>
  <si>
    <t>прим.1</t>
  </si>
  <si>
    <t>т.25</t>
  </si>
  <si>
    <t>пар.1</t>
  </si>
  <si>
    <t xml:space="preserve">Отбор проб для анализа на </t>
  </si>
  <si>
    <t>загрязненность по хим. показателям:</t>
  </si>
  <si>
    <t>т.60</t>
  </si>
  <si>
    <t>почво-грунтов</t>
  </si>
  <si>
    <t>пар.7</t>
  </si>
  <si>
    <t>% от</t>
  </si>
  <si>
    <t>Итого стоимость полевых работ</t>
  </si>
  <si>
    <t>Лабораторные  работы</t>
  </si>
  <si>
    <t>Исследования почво-грунтов:</t>
  </si>
  <si>
    <t>Нефтяные углеводороды</t>
  </si>
  <si>
    <t>т.70, пар.63</t>
  </si>
  <si>
    <t>т.70</t>
  </si>
  <si>
    <t>Итого  стоимость лабораторных  работ</t>
  </si>
  <si>
    <t>Камеральные  работы</t>
  </si>
  <si>
    <t>Сбор  материалов  с</t>
  </si>
  <si>
    <t>т.81</t>
  </si>
  <si>
    <t>составлением  программы</t>
  </si>
  <si>
    <t>Камеральная  обработка</t>
  </si>
  <si>
    <t>точек наблюдений при</t>
  </si>
  <si>
    <t>ких карт</t>
  </si>
  <si>
    <t>лабораторных работ</t>
  </si>
  <si>
    <t>т.86</t>
  </si>
  <si>
    <t>пар.6</t>
  </si>
  <si>
    <t>т.87</t>
  </si>
  <si>
    <t>Итого  стоимость камеральных  работ</t>
  </si>
  <si>
    <t>Районное  удорожание</t>
  </si>
  <si>
    <t>т.3</t>
  </si>
  <si>
    <t>Полицикл. углеводороды</t>
  </si>
  <si>
    <t>(бенз(а)пирен)</t>
  </si>
  <si>
    <t>т.70, пар.66</t>
  </si>
  <si>
    <t>Определение содержания в почве</t>
  </si>
  <si>
    <t>тяжелых металлов:</t>
  </si>
  <si>
    <t>медь</t>
  </si>
  <si>
    <t>пар.62</t>
  </si>
  <si>
    <t>цинк</t>
  </si>
  <si>
    <t>свинец</t>
  </si>
  <si>
    <t>кадмий</t>
  </si>
  <si>
    <t>никель</t>
  </si>
  <si>
    <t>ртуть</t>
  </si>
  <si>
    <t>мышьяк</t>
  </si>
  <si>
    <t>Полевые работы</t>
  </si>
  <si>
    <t>2 категория сложности</t>
  </si>
  <si>
    <t>Составление отчета 2 категории</t>
  </si>
  <si>
    <t>по факту</t>
  </si>
  <si>
    <t>Санитарно-эпидемиологические</t>
  </si>
  <si>
    <t>Отбор проб для бактериологического</t>
  </si>
  <si>
    <t>анализа:</t>
  </si>
  <si>
    <t>таб.60</t>
  </si>
  <si>
    <t>пар.10</t>
  </si>
  <si>
    <t>т.92,пар.3</t>
  </si>
  <si>
    <t>исследования проб почво-грунтов</t>
  </si>
  <si>
    <t>Пробоподготовка для выполнения физ-</t>
  </si>
  <si>
    <t>хим. исследований солей тяж. металлов</t>
  </si>
  <si>
    <t>т.70, пар.85</t>
  </si>
  <si>
    <t>Водород. показатель рН</t>
  </si>
  <si>
    <t>т.70, пар.14</t>
  </si>
  <si>
    <t>Организация и ликвидация работ</t>
  </si>
  <si>
    <t>Стоимость  руб.</t>
  </si>
  <si>
    <t>руб.</t>
  </si>
  <si>
    <t>Проходка  закопуш</t>
  </si>
  <si>
    <t>2 категория</t>
  </si>
  <si>
    <t>прим.3</t>
  </si>
  <si>
    <t>Итого  стоимость работ</t>
  </si>
  <si>
    <t>Итого по смете</t>
  </si>
  <si>
    <t>Дополнительные расходы:</t>
  </si>
  <si>
    <t>Итого:</t>
  </si>
  <si>
    <t>СОГЛАСОВАНО:</t>
  </si>
  <si>
    <t>УТВЕРЖДАЮ:</t>
  </si>
  <si>
    <t>к договору № ___</t>
  </si>
  <si>
    <t>Приложение №____</t>
  </si>
  <si>
    <t>общ.ук</t>
  </si>
  <si>
    <t>п.13 прим</t>
  </si>
  <si>
    <t>прим. 2</t>
  </si>
  <si>
    <t>пар.5</t>
  </si>
  <si>
    <t>Справка ЦГМС</t>
  </si>
  <si>
    <t>климат и фоновые концентрации</t>
  </si>
  <si>
    <t>Инженерно-экологические  работы: Пермь</t>
  </si>
  <si>
    <t>Внутренний транспорт</t>
  </si>
  <si>
    <t>т.4</t>
  </si>
  <si>
    <t>Радиационное обследование участка(до 2га)</t>
  </si>
  <si>
    <t>пов. вод</t>
  </si>
  <si>
    <t>Исследования проб воды:</t>
  </si>
  <si>
    <t>т.72</t>
  </si>
  <si>
    <t>пар.59</t>
  </si>
  <si>
    <t>почв/грунтов (вкл. пробы с глубины (до3пр)</t>
  </si>
  <si>
    <t>Стоимость с к/инфл. с II кв.2019г. К=47,78</t>
  </si>
  <si>
    <t>т.73 пар.3</t>
  </si>
  <si>
    <t>Сокращеный  анализ  воды</t>
  </si>
  <si>
    <t>Справочник базовых цен на инженерно-геологические и инженерно-экологические изыскания для строительства СБЦ-1999г.</t>
  </si>
  <si>
    <t>СМЕТА № 3</t>
  </si>
  <si>
    <t>Реконструкция коллектора глубокого заложения ( шахты 2А,3,4,6,7,9,10,12,13)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</si>
</sst>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u/>
      <sz val="12"/>
      <name val="Times New Roman Cyr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i/>
      <u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0" xfId="0" applyFont="1"/>
    <xf numFmtId="0" fontId="4" fillId="0" borderId="0" xfId="0" applyFont="1" applyBorder="1"/>
    <xf numFmtId="0" fontId="3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4" xfId="0" applyFont="1" applyBorder="1"/>
    <xf numFmtId="0" fontId="3" fillId="0" borderId="5" xfId="0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0" fontId="7" fillId="0" borderId="5" xfId="0" applyFont="1" applyBorder="1"/>
    <xf numFmtId="3" fontId="3" fillId="0" borderId="0" xfId="0" applyNumberFormat="1" applyFont="1" applyAlignment="1">
      <alignment horizontal="center"/>
    </xf>
    <xf numFmtId="0" fontId="4" fillId="0" borderId="8" xfId="0" applyFont="1" applyBorder="1"/>
    <xf numFmtId="3" fontId="3" fillId="0" borderId="0" xfId="0" applyNumberFormat="1" applyFont="1" applyBorder="1"/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Border="1"/>
    <xf numFmtId="0" fontId="3" fillId="0" borderId="5" xfId="0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1" fontId="3" fillId="0" borderId="6" xfId="0" applyNumberFormat="1" applyFont="1" applyBorder="1"/>
    <xf numFmtId="0" fontId="3" fillId="0" borderId="0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/>
    <xf numFmtId="0" fontId="4" fillId="0" borderId="0" xfId="0" applyFont="1" applyAlignment="1">
      <alignment horizontal="center"/>
    </xf>
    <xf numFmtId="1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/>
    <xf numFmtId="0" fontId="6" fillId="0" borderId="5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6" xfId="0" applyFont="1" applyBorder="1" applyAlignment="1"/>
    <xf numFmtId="164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6" fontId="6" fillId="0" borderId="0" xfId="0" applyNumberFormat="1" applyFont="1" applyFill="1" applyBorder="1"/>
    <xf numFmtId="166" fontId="5" fillId="0" borderId="0" xfId="0" applyNumberFormat="1" applyFont="1" applyFill="1" applyBorder="1"/>
    <xf numFmtId="0" fontId="6" fillId="0" borderId="0" xfId="0" applyFont="1" applyBorder="1" applyAlignment="1">
      <alignment horizontal="right"/>
    </xf>
    <xf numFmtId="164" fontId="7" fillId="0" borderId="0" xfId="0" applyNumberFormat="1" applyFont="1" applyBorder="1" applyAlignment="1">
      <alignment horizontal="center"/>
    </xf>
    <xf numFmtId="0" fontId="4" fillId="0" borderId="10" xfId="0" applyFont="1" applyBorder="1"/>
    <xf numFmtId="0" fontId="7" fillId="0" borderId="5" xfId="0" applyFont="1" applyBorder="1"/>
    <xf numFmtId="0" fontId="4" fillId="0" borderId="11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0" fontId="3" fillId="0" borderId="21" xfId="0" applyFont="1" applyBorder="1"/>
    <xf numFmtId="0" fontId="3" fillId="0" borderId="22" xfId="0" applyFont="1" applyBorder="1"/>
    <xf numFmtId="0" fontId="3" fillId="0" borderId="22" xfId="0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0" fontId="3" fillId="0" borderId="23" xfId="0" applyFont="1" applyBorder="1"/>
    <xf numFmtId="0" fontId="3" fillId="0" borderId="23" xfId="0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0" fontId="4" fillId="0" borderId="22" xfId="0" applyFont="1" applyBorder="1"/>
    <xf numFmtId="0" fontId="3" fillId="0" borderId="25" xfId="0" applyFont="1" applyBorder="1"/>
    <xf numFmtId="0" fontId="3" fillId="0" borderId="26" xfId="0" applyFont="1" applyBorder="1"/>
    <xf numFmtId="165" fontId="3" fillId="0" borderId="26" xfId="0" applyNumberFormat="1" applyFont="1" applyBorder="1" applyAlignment="1">
      <alignment horizontal="center"/>
    </xf>
    <xf numFmtId="0" fontId="3" fillId="0" borderId="27" xfId="0" applyFont="1" applyBorder="1"/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4" fontId="3" fillId="0" borderId="26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9" xfId="0" applyFont="1" applyBorder="1"/>
    <xf numFmtId="0" fontId="3" fillId="0" borderId="30" xfId="0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4" fillId="0" borderId="4" xfId="0" applyNumberFormat="1" applyFont="1" applyBorder="1"/>
    <xf numFmtId="2" fontId="4" fillId="0" borderId="19" xfId="0" applyNumberFormat="1" applyFont="1" applyBorder="1"/>
    <xf numFmtId="2" fontId="4" fillId="0" borderId="6" xfId="0" applyNumberFormat="1" applyFont="1" applyBorder="1"/>
    <xf numFmtId="2" fontId="3" fillId="0" borderId="15" xfId="0" applyNumberFormat="1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2" fontId="3" fillId="0" borderId="20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8" fillId="0" borderId="32" xfId="0" applyFont="1" applyBorder="1"/>
    <xf numFmtId="0" fontId="3" fillId="0" borderId="22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17" xfId="0" applyFont="1" applyBorder="1"/>
    <xf numFmtId="0" fontId="6" fillId="0" borderId="17" xfId="0" applyFont="1" applyBorder="1" applyAlignment="1">
      <alignment horizontal="right"/>
    </xf>
    <xf numFmtId="0" fontId="6" fillId="0" borderId="17" xfId="0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  <xf numFmtId="4" fontId="3" fillId="0" borderId="31" xfId="0" applyNumberFormat="1" applyFont="1" applyBorder="1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NumberFormat="1" applyAlignment="1">
      <alignment horizontal="left"/>
    </xf>
    <xf numFmtId="0" fontId="9" fillId="0" borderId="0" xfId="0" applyNumberFormat="1" applyFont="1"/>
    <xf numFmtId="0" fontId="3" fillId="0" borderId="0" xfId="0" applyFont="1" applyAlignment="1">
      <alignment horizontal="left" vertical="center"/>
    </xf>
    <xf numFmtId="0" fontId="11" fillId="0" borderId="0" xfId="0" applyNumberFormat="1" applyFont="1"/>
    <xf numFmtId="0" fontId="12" fillId="0" borderId="0" xfId="0" applyNumberFormat="1" applyFont="1"/>
    <xf numFmtId="0" fontId="9" fillId="2" borderId="0" xfId="0" applyNumberFormat="1" applyFont="1" applyFill="1"/>
    <xf numFmtId="0" fontId="0" fillId="2" borderId="0" xfId="0" applyNumberFormat="1" applyFill="1"/>
    <xf numFmtId="3" fontId="3" fillId="0" borderId="1" xfId="0" applyNumberFormat="1" applyFont="1" applyBorder="1"/>
    <xf numFmtId="2" fontId="6" fillId="0" borderId="24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/>
    <xf numFmtId="0" fontId="1" fillId="0" borderId="14" xfId="0" applyFont="1" applyBorder="1" applyAlignment="1"/>
    <xf numFmtId="0" fontId="3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9" fillId="2" borderId="0" xfId="0" applyNumberFormat="1" applyFont="1" applyFill="1" applyAlignment="1"/>
    <xf numFmtId="0" fontId="0" fillId="2" borderId="0" xfId="0" applyFill="1" applyAlignment="1"/>
    <xf numFmtId="0" fontId="1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18"/>
  <sheetViews>
    <sheetView tabSelected="1" zoomScale="75" zoomScaleNormal="75" workbookViewId="0">
      <selection activeCell="A11" sqref="A11:N11"/>
    </sheetView>
  </sheetViews>
  <sheetFormatPr defaultColWidth="9.109375" defaultRowHeight="15.6" x14ac:dyDescent="0.3"/>
  <cols>
    <col min="1" max="1" width="3.5546875" style="5" customWidth="1"/>
    <col min="2" max="2" width="9.88671875" style="7" customWidth="1"/>
    <col min="3" max="3" width="5.44140625" style="3" customWidth="1"/>
    <col min="4" max="4" width="13.109375" style="1" customWidth="1"/>
    <col min="5" max="5" width="18.5546875" style="8" customWidth="1"/>
    <col min="6" max="6" width="12.5546875" style="8" customWidth="1"/>
    <col min="7" max="7" width="13.44140625" style="1" customWidth="1"/>
    <col min="8" max="8" width="1.5546875" style="10" customWidth="1"/>
    <col min="9" max="9" width="7.88671875" style="1" customWidth="1"/>
    <col min="10" max="10" width="1.5546875" style="10" customWidth="1"/>
    <col min="11" max="11" width="8.33203125" style="8" customWidth="1"/>
    <col min="12" max="12" width="1.44140625" style="9" customWidth="1"/>
    <col min="13" max="13" width="12.33203125" style="9" customWidth="1"/>
    <col min="14" max="14" width="13.88671875" style="30" customWidth="1"/>
    <col min="15" max="15" width="4.109375" style="2" customWidth="1"/>
    <col min="16" max="16" width="16.109375" style="5" hidden="1" customWidth="1"/>
    <col min="17" max="17" width="7.44140625" style="1" customWidth="1"/>
    <col min="18" max="18" width="5.109375" style="1" hidden="1" customWidth="1"/>
    <col min="19" max="19" width="2.44140625" style="1" hidden="1" customWidth="1"/>
    <col min="20" max="20" width="9.44140625" style="5" customWidth="1"/>
    <col min="21" max="21" width="1.88671875" style="5" customWidth="1"/>
    <col min="22" max="22" width="22.6640625" style="5" customWidth="1"/>
    <col min="23" max="23" width="11.88671875" style="5" customWidth="1"/>
    <col min="24" max="16384" width="9.109375" style="5"/>
  </cols>
  <sheetData>
    <row r="1" spans="1:23" x14ac:dyDescent="0.3">
      <c r="A1" s="108"/>
      <c r="B1" s="108"/>
      <c r="C1" s="108"/>
      <c r="D1" s="108"/>
      <c r="E1" s="109"/>
      <c r="F1" s="108"/>
      <c r="G1" s="108"/>
      <c r="H1" s="109"/>
      <c r="I1" s="110"/>
      <c r="J1" s="111"/>
      <c r="K1" s="115"/>
      <c r="L1" s="116"/>
      <c r="M1" s="141" t="s">
        <v>87</v>
      </c>
      <c r="N1" s="142"/>
    </row>
    <row r="2" spans="1:23" x14ac:dyDescent="0.3">
      <c r="A2" s="108"/>
      <c r="B2" s="108"/>
      <c r="C2" s="108"/>
      <c r="D2" s="108"/>
      <c r="E2" s="108"/>
      <c r="F2" s="108"/>
      <c r="G2" s="108"/>
      <c r="H2" s="108"/>
      <c r="I2" s="108"/>
      <c r="J2" s="111"/>
      <c r="K2" s="139" t="s">
        <v>86</v>
      </c>
      <c r="L2" s="140"/>
      <c r="M2" s="140"/>
      <c r="N2" s="140"/>
    </row>
    <row r="3" spans="1:23" x14ac:dyDescent="0.3">
      <c r="A3" s="108"/>
      <c r="B3" s="108"/>
      <c r="C3" s="108"/>
      <c r="D3" s="108"/>
      <c r="E3" s="108"/>
      <c r="F3" s="108"/>
      <c r="G3" s="108"/>
      <c r="H3" s="108"/>
      <c r="I3" s="108"/>
      <c r="J3" s="111"/>
      <c r="K3" s="111"/>
      <c r="L3" s="108"/>
      <c r="M3" s="108"/>
      <c r="N3" s="108"/>
    </row>
    <row r="4" spans="1:23" s="2" customFormat="1" x14ac:dyDescent="0.3">
      <c r="A4" s="112" t="s">
        <v>84</v>
      </c>
      <c r="B4" s="112"/>
      <c r="C4" s="113"/>
      <c r="D4" s="114"/>
      <c r="E4" s="114"/>
      <c r="F4" s="114"/>
      <c r="G4" s="114"/>
      <c r="H4" s="112"/>
      <c r="I4" s="112"/>
      <c r="J4" s="112" t="s">
        <v>85</v>
      </c>
      <c r="K4" s="112"/>
      <c r="L4" s="114"/>
      <c r="M4" s="114"/>
      <c r="N4" s="114"/>
      <c r="Q4" s="3"/>
      <c r="R4" s="3"/>
      <c r="S4" s="3"/>
    </row>
    <row r="5" spans="1:23" s="3" customFormat="1" ht="62.25" customHeight="1" x14ac:dyDescent="0.3">
      <c r="A5" s="143"/>
      <c r="B5" s="143"/>
      <c r="C5" s="143"/>
      <c r="D5" s="143"/>
      <c r="E5" s="143"/>
      <c r="F5" s="143"/>
      <c r="G5" s="114"/>
      <c r="H5" s="112"/>
      <c r="I5" s="144"/>
      <c r="J5" s="145"/>
      <c r="K5" s="145"/>
      <c r="L5" s="145"/>
      <c r="M5" s="145"/>
      <c r="N5" s="145"/>
    </row>
    <row r="6" spans="1:23" s="2" customFormat="1" x14ac:dyDescent="0.3">
      <c r="A6" s="137"/>
      <c r="B6" s="137"/>
      <c r="C6" s="137"/>
      <c r="D6" s="137"/>
      <c r="E6" s="137"/>
      <c r="F6" s="137"/>
      <c r="G6" s="114"/>
      <c r="H6" s="112"/>
      <c r="I6" s="112"/>
      <c r="J6" s="138"/>
      <c r="K6" s="138"/>
      <c r="L6" s="138"/>
      <c r="M6" s="138"/>
      <c r="N6" s="138"/>
      <c r="Q6" s="3"/>
      <c r="R6" s="3"/>
      <c r="S6" s="3"/>
    </row>
    <row r="7" spans="1:23" s="2" customFormat="1" ht="17.399999999999999" x14ac:dyDescent="0.3">
      <c r="A7" s="119"/>
      <c r="B7" s="119"/>
      <c r="C7" s="119"/>
      <c r="D7" s="119"/>
      <c r="E7" s="119"/>
      <c r="F7" s="136" t="s">
        <v>107</v>
      </c>
      <c r="G7" s="136"/>
      <c r="H7" s="136"/>
      <c r="I7" s="136"/>
      <c r="J7" s="120"/>
      <c r="K7" s="120"/>
      <c r="L7" s="120"/>
      <c r="M7" s="120"/>
      <c r="N7" s="120"/>
      <c r="Q7" s="3"/>
      <c r="R7" s="3"/>
      <c r="S7" s="3"/>
    </row>
    <row r="8" spans="1:23" s="2" customFormat="1" x14ac:dyDescent="0.3">
      <c r="A8" s="112"/>
      <c r="B8" s="112"/>
      <c r="C8" s="113"/>
      <c r="D8" s="114"/>
      <c r="E8" s="114"/>
      <c r="F8" s="114"/>
      <c r="G8" s="114"/>
      <c r="H8" s="112"/>
      <c r="I8" s="112"/>
      <c r="J8" s="112"/>
      <c r="K8" s="112"/>
      <c r="L8" s="113"/>
      <c r="M8" s="114"/>
      <c r="N8" s="114"/>
      <c r="Q8" s="3"/>
      <c r="R8" s="3"/>
      <c r="S8" s="3"/>
    </row>
    <row r="9" spans="1:23" x14ac:dyDescent="0.3">
      <c r="A9" s="121" t="s">
        <v>94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P9" s="1"/>
    </row>
    <row r="10" spans="1:23" x14ac:dyDescent="0.3">
      <c r="A10" s="134" t="s">
        <v>108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P10" s="1"/>
    </row>
    <row r="11" spans="1:23" x14ac:dyDescent="0.3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P11" s="1"/>
    </row>
    <row r="12" spans="1:23" ht="30" customHeight="1" x14ac:dyDescent="0.3">
      <c r="A12" s="127" t="s">
        <v>106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23" ht="62.4" x14ac:dyDescent="0.3">
      <c r="A13" s="4" t="s">
        <v>1</v>
      </c>
      <c r="B13" s="129" t="s">
        <v>2</v>
      </c>
      <c r="C13" s="130"/>
      <c r="D13" s="130"/>
      <c r="E13" s="131"/>
      <c r="F13" s="4" t="s">
        <v>3</v>
      </c>
      <c r="G13" s="132" t="s">
        <v>4</v>
      </c>
      <c r="H13" s="133"/>
      <c r="I13" s="133"/>
      <c r="J13" s="133"/>
      <c r="K13" s="133"/>
      <c r="L13" s="133"/>
      <c r="M13" s="133"/>
      <c r="N13" s="32" t="s">
        <v>75</v>
      </c>
      <c r="O13" s="3"/>
      <c r="P13" s="3"/>
      <c r="Q13" s="3"/>
      <c r="T13" s="3"/>
      <c r="U13" s="50"/>
      <c r="V13" s="2"/>
      <c r="W13" s="2"/>
    </row>
    <row r="14" spans="1:23" ht="16.2" thickBot="1" x14ac:dyDescent="0.35">
      <c r="A14" s="45">
        <v>1</v>
      </c>
      <c r="B14" s="122">
        <v>2</v>
      </c>
      <c r="C14" s="123"/>
      <c r="D14" s="123"/>
      <c r="E14" s="124"/>
      <c r="F14" s="46">
        <v>3</v>
      </c>
      <c r="G14" s="125">
        <v>4</v>
      </c>
      <c r="H14" s="126"/>
      <c r="I14" s="126"/>
      <c r="J14" s="126"/>
      <c r="K14" s="126"/>
      <c r="L14" s="126"/>
      <c r="M14" s="126"/>
      <c r="N14" s="47">
        <v>5</v>
      </c>
      <c r="O14" s="3"/>
      <c r="P14" s="3"/>
      <c r="Q14" s="3"/>
      <c r="T14" s="3"/>
      <c r="U14" s="50"/>
      <c r="V14" s="2"/>
      <c r="W14" s="2"/>
    </row>
    <row r="15" spans="1:23" ht="16.2" thickTop="1" x14ac:dyDescent="0.3">
      <c r="A15" s="6"/>
      <c r="B15" s="43" t="s">
        <v>58</v>
      </c>
      <c r="C15" s="48"/>
      <c r="D15" s="48"/>
      <c r="E15" s="49"/>
      <c r="F15" s="9"/>
      <c r="G15" s="31"/>
      <c r="H15" s="44"/>
      <c r="I15" s="44"/>
      <c r="J15" s="44"/>
      <c r="K15" s="44"/>
      <c r="L15" s="44"/>
      <c r="M15" s="44"/>
      <c r="N15" s="35"/>
      <c r="O15" s="3"/>
      <c r="P15" s="3"/>
      <c r="Q15" s="3"/>
      <c r="T15" s="3"/>
      <c r="U15" s="50"/>
      <c r="V15" s="2"/>
      <c r="W15" s="2"/>
    </row>
    <row r="16" spans="1:23" x14ac:dyDescent="0.3">
      <c r="A16" s="6">
        <v>1</v>
      </c>
      <c r="B16" s="7" t="s">
        <v>5</v>
      </c>
      <c r="F16" s="9" t="s">
        <v>6</v>
      </c>
      <c r="G16" s="10"/>
      <c r="I16" s="11"/>
      <c r="J16" s="12"/>
      <c r="K16" s="12"/>
      <c r="L16" s="12"/>
      <c r="M16" s="12"/>
      <c r="N16" s="13"/>
      <c r="O16" s="3"/>
      <c r="P16" s="3"/>
      <c r="Q16" s="3"/>
      <c r="T16" s="3"/>
      <c r="U16" s="50"/>
      <c r="V16" s="2"/>
      <c r="W16" s="2"/>
    </row>
    <row r="17" spans="1:76" x14ac:dyDescent="0.3">
      <c r="A17" s="6"/>
      <c r="B17" s="7" t="s">
        <v>7</v>
      </c>
      <c r="F17" s="9" t="s">
        <v>8</v>
      </c>
      <c r="G17" s="10"/>
      <c r="I17" s="11"/>
      <c r="J17" s="12"/>
      <c r="K17" s="12"/>
      <c r="L17" s="12"/>
      <c r="M17" s="12"/>
      <c r="N17" s="13"/>
      <c r="O17" s="3"/>
      <c r="P17" s="3"/>
      <c r="Q17" s="3"/>
      <c r="T17" s="3"/>
      <c r="U17" s="50"/>
      <c r="V17" s="2"/>
      <c r="W17" s="2"/>
    </row>
    <row r="18" spans="1:76" x14ac:dyDescent="0.3">
      <c r="A18" s="6"/>
      <c r="B18" s="7" t="s">
        <v>9</v>
      </c>
      <c r="F18" s="9" t="s">
        <v>10</v>
      </c>
      <c r="G18" s="10">
        <v>10</v>
      </c>
      <c r="H18" s="10" t="s">
        <v>0</v>
      </c>
      <c r="I18" s="11">
        <v>16.600000000000001</v>
      </c>
      <c r="J18" s="12" t="s">
        <v>0</v>
      </c>
      <c r="K18" s="12">
        <v>1.3</v>
      </c>
      <c r="L18" s="12"/>
      <c r="M18" s="12"/>
      <c r="N18" s="87">
        <f>G18*I18*K18</f>
        <v>215.8</v>
      </c>
      <c r="O18" s="3"/>
      <c r="P18" s="3"/>
      <c r="Q18" s="3"/>
      <c r="T18" s="3"/>
      <c r="U18" s="50"/>
      <c r="V18" s="2"/>
      <c r="W18" s="2"/>
    </row>
    <row r="19" spans="1:76" x14ac:dyDescent="0.3">
      <c r="A19" s="6">
        <v>2</v>
      </c>
      <c r="B19" s="7" t="s">
        <v>11</v>
      </c>
      <c r="F19" s="9" t="s">
        <v>12</v>
      </c>
      <c r="G19" s="10"/>
      <c r="I19" s="11"/>
      <c r="J19" s="12"/>
      <c r="K19" s="12"/>
      <c r="L19" s="12"/>
      <c r="M19" s="12"/>
      <c r="N19" s="87"/>
      <c r="O19" s="3"/>
      <c r="P19" s="3"/>
      <c r="Q19" s="3"/>
      <c r="T19" s="3"/>
      <c r="U19" s="50"/>
      <c r="V19" s="2"/>
      <c r="W19" s="2"/>
    </row>
    <row r="20" spans="1:76" x14ac:dyDescent="0.3">
      <c r="A20" s="6"/>
      <c r="B20" s="7" t="s">
        <v>13</v>
      </c>
      <c r="F20" s="9" t="s">
        <v>8</v>
      </c>
      <c r="G20" s="5"/>
      <c r="H20" s="5"/>
      <c r="I20" s="5"/>
      <c r="J20" s="12"/>
      <c r="K20" s="12"/>
      <c r="L20" s="12"/>
      <c r="M20" s="12"/>
      <c r="N20" s="88"/>
      <c r="O20" s="3"/>
      <c r="P20" s="3"/>
      <c r="Q20" s="3"/>
      <c r="T20" s="3"/>
      <c r="U20" s="50"/>
      <c r="V20" s="2"/>
      <c r="W20" s="2"/>
    </row>
    <row r="21" spans="1:76" x14ac:dyDescent="0.3">
      <c r="A21" s="6"/>
      <c r="B21" s="7" t="s">
        <v>14</v>
      </c>
      <c r="F21" s="9" t="s">
        <v>79</v>
      </c>
      <c r="G21" s="10">
        <v>10</v>
      </c>
      <c r="H21" s="10" t="s">
        <v>0</v>
      </c>
      <c r="I21" s="11">
        <v>11.7</v>
      </c>
      <c r="J21" s="12" t="s">
        <v>0</v>
      </c>
      <c r="K21" s="12">
        <v>1.1499999999999999</v>
      </c>
      <c r="L21" s="12"/>
      <c r="M21" s="12"/>
      <c r="N21" s="87">
        <f>G21*I21*K21</f>
        <v>134.55000000000001</v>
      </c>
      <c r="O21" s="3"/>
      <c r="P21" s="3"/>
      <c r="Q21" s="3"/>
      <c r="T21" s="3"/>
      <c r="U21" s="50"/>
      <c r="V21" s="2"/>
      <c r="W21" s="2"/>
    </row>
    <row r="22" spans="1:76" x14ac:dyDescent="0.3">
      <c r="A22" s="6">
        <v>3</v>
      </c>
      <c r="B22" s="7" t="s">
        <v>77</v>
      </c>
      <c r="E22" s="3"/>
      <c r="F22" s="6" t="s">
        <v>16</v>
      </c>
      <c r="G22" s="10"/>
      <c r="I22" s="10"/>
      <c r="K22" s="12"/>
      <c r="L22" s="12"/>
      <c r="M22" s="12"/>
      <c r="N22" s="87"/>
      <c r="O22" s="3"/>
      <c r="P22" s="3"/>
      <c r="Q22" s="3"/>
      <c r="T22" s="3"/>
      <c r="U22" s="50"/>
      <c r="V22" s="2"/>
      <c r="W22" s="2"/>
    </row>
    <row r="23" spans="1:76" x14ac:dyDescent="0.3">
      <c r="A23" s="6"/>
      <c r="B23" s="7" t="s">
        <v>78</v>
      </c>
      <c r="E23" s="3"/>
      <c r="F23" s="6" t="s">
        <v>17</v>
      </c>
      <c r="G23" s="10">
        <v>50</v>
      </c>
      <c r="H23" s="10" t="s">
        <v>0</v>
      </c>
      <c r="I23" s="12">
        <v>1.9</v>
      </c>
      <c r="K23" s="12"/>
      <c r="L23" s="12"/>
      <c r="M23" s="12"/>
      <c r="N23" s="87">
        <f>G23*I23</f>
        <v>95</v>
      </c>
      <c r="O23" s="3"/>
      <c r="P23" s="3"/>
      <c r="Q23" s="3"/>
      <c r="T23" s="3"/>
      <c r="U23" s="50"/>
      <c r="V23" s="2"/>
      <c r="W23" s="2"/>
    </row>
    <row r="24" spans="1:76" x14ac:dyDescent="0.3">
      <c r="A24" s="6">
        <v>4</v>
      </c>
      <c r="B24" s="7" t="s">
        <v>18</v>
      </c>
      <c r="F24" s="14"/>
      <c r="G24" s="10"/>
      <c r="I24" s="12"/>
      <c r="K24" s="12"/>
      <c r="L24" s="12"/>
      <c r="M24" s="12"/>
      <c r="N24" s="87"/>
      <c r="O24" s="3"/>
      <c r="P24" s="3"/>
      <c r="Q24" s="3"/>
      <c r="T24" s="3"/>
      <c r="U24" s="50"/>
      <c r="V24" s="2"/>
      <c r="W24" s="2"/>
    </row>
    <row r="25" spans="1:76" x14ac:dyDescent="0.3">
      <c r="A25" s="6"/>
      <c r="B25" s="7" t="s">
        <v>19</v>
      </c>
      <c r="F25" s="9" t="s">
        <v>20</v>
      </c>
      <c r="G25" s="10"/>
      <c r="I25" s="12"/>
      <c r="K25" s="12"/>
      <c r="L25" s="12"/>
      <c r="M25" s="12"/>
      <c r="N25" s="87"/>
      <c r="O25" s="3"/>
      <c r="P25" s="3"/>
      <c r="Q25" s="3"/>
      <c r="T25" s="3"/>
      <c r="U25" s="50"/>
      <c r="V25" s="2"/>
      <c r="W25" s="2"/>
    </row>
    <row r="26" spans="1:76" s="2" customFormat="1" x14ac:dyDescent="0.3">
      <c r="A26" s="6"/>
      <c r="B26" s="7" t="s">
        <v>21</v>
      </c>
      <c r="C26" s="3"/>
      <c r="D26" s="1"/>
      <c r="E26" s="8"/>
      <c r="F26" s="9" t="s">
        <v>22</v>
      </c>
      <c r="G26" s="10">
        <v>10</v>
      </c>
      <c r="H26" s="10" t="s">
        <v>0</v>
      </c>
      <c r="I26" s="12">
        <v>6.9</v>
      </c>
      <c r="J26" s="10"/>
      <c r="K26" s="12"/>
      <c r="L26" s="12"/>
      <c r="M26" s="12"/>
      <c r="N26" s="87">
        <f>G26*I26</f>
        <v>69</v>
      </c>
      <c r="Q26" s="3"/>
      <c r="R26" s="3"/>
      <c r="S26" s="3"/>
    </row>
    <row r="27" spans="1:76" s="2" customFormat="1" x14ac:dyDescent="0.3">
      <c r="A27" s="6"/>
      <c r="B27" s="7" t="s">
        <v>98</v>
      </c>
      <c r="C27" s="3"/>
      <c r="D27" s="1"/>
      <c r="E27" s="8"/>
      <c r="F27" s="9" t="s">
        <v>22</v>
      </c>
      <c r="G27" s="10">
        <v>4</v>
      </c>
      <c r="H27" s="10" t="s">
        <v>0</v>
      </c>
      <c r="I27" s="12">
        <v>4.5999999999999996</v>
      </c>
      <c r="J27" s="10"/>
      <c r="K27" s="12"/>
      <c r="L27" s="12"/>
      <c r="M27" s="12"/>
      <c r="N27" s="87">
        <f>G27*I27</f>
        <v>18.399999999999999</v>
      </c>
      <c r="Q27" s="3"/>
      <c r="R27" s="3"/>
      <c r="S27" s="3"/>
    </row>
    <row r="28" spans="1:76" x14ac:dyDescent="0.3">
      <c r="A28" s="6">
        <v>5</v>
      </c>
      <c r="B28" s="7" t="s">
        <v>63</v>
      </c>
      <c r="E28" s="3"/>
      <c r="F28" s="6"/>
      <c r="G28" s="10"/>
      <c r="I28" s="12"/>
      <c r="K28" s="12"/>
      <c r="L28" s="12"/>
      <c r="M28" s="12"/>
      <c r="N28" s="87"/>
      <c r="Z28" s="2"/>
      <c r="AA28" s="2"/>
      <c r="AB28" s="2"/>
      <c r="AC28" s="2"/>
      <c r="AD28" s="2"/>
      <c r="AE28" s="2"/>
      <c r="AF28" s="2"/>
      <c r="AG28" s="2"/>
      <c r="AH28" s="2"/>
      <c r="AI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</row>
    <row r="29" spans="1:76" x14ac:dyDescent="0.3">
      <c r="A29" s="6"/>
      <c r="B29" s="7" t="s">
        <v>64</v>
      </c>
      <c r="E29" s="3"/>
      <c r="F29" s="6" t="s">
        <v>65</v>
      </c>
      <c r="G29" s="10"/>
      <c r="I29" s="12"/>
      <c r="K29" s="12"/>
      <c r="L29" s="12"/>
      <c r="M29" s="12"/>
      <c r="N29" s="87"/>
      <c r="Z29" s="2"/>
      <c r="AA29" s="2"/>
      <c r="AB29" s="2"/>
      <c r="AC29" s="2"/>
      <c r="AD29" s="2"/>
      <c r="AE29" s="2"/>
      <c r="AF29" s="2"/>
      <c r="AG29" s="2"/>
      <c r="AH29" s="2"/>
      <c r="AI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</row>
    <row r="30" spans="1:76" x14ac:dyDescent="0.3">
      <c r="A30" s="6"/>
      <c r="B30" s="7" t="s">
        <v>102</v>
      </c>
      <c r="E30" s="3"/>
      <c r="F30" s="6" t="s">
        <v>66</v>
      </c>
      <c r="G30" s="10">
        <v>40</v>
      </c>
      <c r="H30" s="10" t="s">
        <v>0</v>
      </c>
      <c r="I30" s="12">
        <v>37.700000000000003</v>
      </c>
      <c r="K30" s="12"/>
      <c r="L30" s="12"/>
      <c r="M30" s="12"/>
      <c r="N30" s="87">
        <f>G30*I30</f>
        <v>1508</v>
      </c>
      <c r="Z30" s="2"/>
      <c r="AA30" s="2"/>
      <c r="AB30" s="2"/>
      <c r="AC30" s="2"/>
      <c r="AD30" s="2"/>
      <c r="AE30" s="2"/>
      <c r="AF30" s="2"/>
      <c r="AG30" s="2"/>
      <c r="AH30" s="2"/>
      <c r="AI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</row>
    <row r="31" spans="1:76" x14ac:dyDescent="0.3">
      <c r="A31" s="6">
        <v>6</v>
      </c>
      <c r="B31" s="7" t="s">
        <v>97</v>
      </c>
      <c r="E31" s="3"/>
      <c r="F31" s="6" t="s">
        <v>67</v>
      </c>
      <c r="G31" s="10">
        <v>20</v>
      </c>
      <c r="H31" s="10" t="s">
        <v>0</v>
      </c>
      <c r="I31" s="12">
        <v>49.2</v>
      </c>
      <c r="K31" s="12"/>
      <c r="L31" s="12"/>
      <c r="M31" s="12"/>
      <c r="N31" s="87">
        <f>G31*I31</f>
        <v>984</v>
      </c>
      <c r="Z31" s="2"/>
      <c r="AA31" s="2"/>
      <c r="AB31" s="2"/>
      <c r="AC31" s="2"/>
      <c r="AD31" s="2"/>
      <c r="AE31" s="2"/>
      <c r="AF31" s="2"/>
      <c r="AG31" s="2"/>
      <c r="AH31" s="2"/>
      <c r="AI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</row>
    <row r="32" spans="1:76" x14ac:dyDescent="0.3">
      <c r="A32" s="15">
        <v>7</v>
      </c>
      <c r="B32" s="7" t="s">
        <v>95</v>
      </c>
      <c r="F32" s="9" t="s">
        <v>96</v>
      </c>
      <c r="G32" s="10"/>
      <c r="I32" s="10"/>
      <c r="K32" s="12"/>
      <c r="L32" s="12"/>
      <c r="M32" s="12"/>
      <c r="N32" s="87"/>
      <c r="Z32" s="2"/>
      <c r="AA32" s="2"/>
      <c r="AB32" s="2"/>
      <c r="AC32" s="2"/>
      <c r="AD32" s="2"/>
      <c r="AE32" s="2"/>
      <c r="AF32" s="2"/>
      <c r="AG32" s="2"/>
      <c r="AH32" s="2"/>
      <c r="AI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</row>
    <row r="33" spans="1:76" x14ac:dyDescent="0.3">
      <c r="A33" s="15"/>
      <c r="B33" s="36">
        <v>18.75</v>
      </c>
      <c r="C33" s="3" t="s">
        <v>23</v>
      </c>
      <c r="D33" s="95">
        <f>SUM(N17:N31)</f>
        <v>3024.75</v>
      </c>
      <c r="E33" s="37" t="s">
        <v>76</v>
      </c>
      <c r="F33" s="9" t="s">
        <v>91</v>
      </c>
      <c r="G33" s="95">
        <f>D33</f>
        <v>3024.75</v>
      </c>
      <c r="H33" s="18" t="s">
        <v>0</v>
      </c>
      <c r="I33" s="95">
        <f>B33/100</f>
        <v>0.19</v>
      </c>
      <c r="J33" s="18"/>
      <c r="K33" s="12"/>
      <c r="L33" s="12"/>
      <c r="M33" s="12"/>
      <c r="N33" s="87">
        <f>G33*I33</f>
        <v>574.70000000000005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</row>
    <row r="34" spans="1:76" x14ac:dyDescent="0.3">
      <c r="A34" s="15">
        <v>8</v>
      </c>
      <c r="B34" s="7" t="s">
        <v>74</v>
      </c>
      <c r="F34" s="9" t="s">
        <v>88</v>
      </c>
      <c r="G34" s="95"/>
      <c r="I34" s="10"/>
      <c r="K34" s="12"/>
      <c r="L34" s="12"/>
      <c r="M34" s="12"/>
      <c r="N34" s="87"/>
      <c r="Z34" s="2"/>
      <c r="AA34" s="2"/>
      <c r="AB34" s="2"/>
      <c r="AC34" s="2"/>
      <c r="AD34" s="2"/>
      <c r="AE34" s="2"/>
      <c r="AF34" s="2"/>
      <c r="AG34" s="2"/>
      <c r="AH34" s="2"/>
      <c r="AI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</row>
    <row r="35" spans="1:76" ht="16.2" thickBot="1" x14ac:dyDescent="0.35">
      <c r="A35" s="15"/>
      <c r="B35" s="36">
        <v>6</v>
      </c>
      <c r="C35" s="3" t="s">
        <v>23</v>
      </c>
      <c r="D35" s="95">
        <f>SUM(N17:N33)</f>
        <v>3599.45</v>
      </c>
      <c r="E35" s="37" t="s">
        <v>76</v>
      </c>
      <c r="F35" s="9" t="s">
        <v>89</v>
      </c>
      <c r="G35" s="95">
        <f>D35</f>
        <v>3599.45</v>
      </c>
      <c r="H35" s="18" t="s">
        <v>0</v>
      </c>
      <c r="I35" s="95">
        <f>B35/100</f>
        <v>0.06</v>
      </c>
      <c r="J35" s="12" t="s">
        <v>0</v>
      </c>
      <c r="K35" s="12">
        <v>2</v>
      </c>
      <c r="L35" s="12"/>
      <c r="M35" s="12"/>
      <c r="N35" s="87">
        <f>G35*I35*K35</f>
        <v>431.93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</row>
    <row r="36" spans="1:76" ht="16.2" thickBot="1" x14ac:dyDescent="0.35">
      <c r="A36" s="15"/>
      <c r="B36" s="61" t="s">
        <v>24</v>
      </c>
      <c r="C36" s="62"/>
      <c r="D36" s="62"/>
      <c r="E36" s="62"/>
      <c r="F36" s="63"/>
      <c r="G36" s="63"/>
      <c r="H36" s="63"/>
      <c r="I36" s="64"/>
      <c r="J36" s="63"/>
      <c r="K36" s="63"/>
      <c r="L36" s="63"/>
      <c r="M36" s="91">
        <f>SUM(N19:N35)</f>
        <v>3815.58</v>
      </c>
      <c r="N36" s="89"/>
      <c r="Z36" s="2"/>
      <c r="AA36" s="2"/>
      <c r="AB36" s="2"/>
      <c r="AC36" s="2"/>
      <c r="AD36" s="2"/>
      <c r="AE36" s="2"/>
      <c r="AF36" s="2"/>
      <c r="AG36" s="2"/>
      <c r="AH36" s="2"/>
      <c r="AI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</row>
    <row r="37" spans="1:76" x14ac:dyDescent="0.3">
      <c r="A37" s="6"/>
      <c r="B37" s="33" t="s">
        <v>25</v>
      </c>
      <c r="F37" s="9"/>
      <c r="I37" s="10"/>
      <c r="J37" s="16"/>
      <c r="K37" s="12"/>
      <c r="L37" s="12"/>
      <c r="M37" s="12"/>
      <c r="N37" s="87"/>
      <c r="Z37" s="2"/>
      <c r="AA37" s="2"/>
      <c r="AB37" s="2"/>
      <c r="AC37" s="2"/>
      <c r="AD37" s="2"/>
      <c r="AE37" s="2"/>
      <c r="AF37" s="2"/>
      <c r="AG37" s="2"/>
      <c r="AH37" s="2"/>
      <c r="AI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</row>
    <row r="38" spans="1:76" x14ac:dyDescent="0.3">
      <c r="A38" s="6">
        <v>9</v>
      </c>
      <c r="B38" s="59" t="s">
        <v>26</v>
      </c>
      <c r="F38" s="9"/>
      <c r="I38" s="10"/>
      <c r="J38" s="16"/>
      <c r="K38" s="12"/>
      <c r="L38" s="12"/>
      <c r="M38" s="12"/>
      <c r="N38" s="87"/>
      <c r="Z38" s="2"/>
      <c r="AA38" s="2"/>
      <c r="AB38" s="2"/>
      <c r="AC38" s="2"/>
      <c r="AD38" s="2"/>
      <c r="AE38" s="2"/>
      <c r="AF38" s="2"/>
      <c r="AG38" s="2"/>
      <c r="AH38" s="2"/>
      <c r="AI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</row>
    <row r="39" spans="1:76" x14ac:dyDescent="0.3">
      <c r="A39" s="6"/>
      <c r="B39" s="59" t="s">
        <v>72</v>
      </c>
      <c r="F39" s="9" t="s">
        <v>73</v>
      </c>
      <c r="G39" s="10">
        <v>40</v>
      </c>
      <c r="H39" s="10" t="s">
        <v>0</v>
      </c>
      <c r="I39" s="16">
        <v>2</v>
      </c>
      <c r="J39" s="16"/>
      <c r="K39" s="12"/>
      <c r="L39" s="12"/>
      <c r="M39" s="12"/>
      <c r="N39" s="87">
        <f>G39*I39</f>
        <v>80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</row>
    <row r="40" spans="1:76" x14ac:dyDescent="0.3">
      <c r="A40" s="6"/>
      <c r="B40" s="17" t="s">
        <v>27</v>
      </c>
      <c r="F40" s="9" t="s">
        <v>28</v>
      </c>
      <c r="G40" s="10">
        <f>G39</f>
        <v>40</v>
      </c>
      <c r="H40" s="10" t="s">
        <v>0</v>
      </c>
      <c r="I40" s="16">
        <v>19.7</v>
      </c>
      <c r="J40" s="16"/>
      <c r="K40" s="12"/>
      <c r="L40" s="12"/>
      <c r="M40" s="12"/>
      <c r="N40" s="87">
        <f>G40*I40</f>
        <v>788</v>
      </c>
      <c r="Z40" s="2"/>
      <c r="AA40" s="2"/>
      <c r="AB40" s="2"/>
      <c r="AC40" s="2"/>
      <c r="AD40" s="2"/>
      <c r="AE40" s="2"/>
      <c r="AF40" s="2"/>
      <c r="AG40" s="2"/>
      <c r="AH40" s="2"/>
      <c r="AI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6" x14ac:dyDescent="0.3">
      <c r="A41" s="6"/>
      <c r="B41" s="17" t="s">
        <v>45</v>
      </c>
      <c r="F41" s="14"/>
      <c r="G41" s="34"/>
      <c r="H41" s="34"/>
      <c r="I41" s="5"/>
      <c r="J41" s="5"/>
      <c r="K41" s="12"/>
      <c r="L41" s="12"/>
      <c r="M41" s="12"/>
      <c r="N41" s="87"/>
      <c r="Z41" s="2"/>
      <c r="AA41" s="2"/>
      <c r="AB41" s="2"/>
      <c r="AC41" s="2"/>
      <c r="AD41" s="2"/>
      <c r="AE41" s="2"/>
      <c r="AF41" s="2"/>
      <c r="AG41" s="2"/>
      <c r="AH41" s="2"/>
      <c r="AI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</row>
    <row r="42" spans="1:76" x14ac:dyDescent="0.3">
      <c r="A42" s="6"/>
      <c r="B42" s="17" t="s">
        <v>46</v>
      </c>
      <c r="F42" s="9" t="s">
        <v>47</v>
      </c>
      <c r="G42" s="10">
        <f>G39</f>
        <v>40</v>
      </c>
      <c r="H42" s="10" t="s">
        <v>0</v>
      </c>
      <c r="I42" s="16">
        <v>95.8</v>
      </c>
      <c r="J42" s="16"/>
      <c r="K42" s="12"/>
      <c r="L42" s="12"/>
      <c r="M42" s="12"/>
      <c r="N42" s="87">
        <f>G42*I42</f>
        <v>3832</v>
      </c>
      <c r="Z42" s="2"/>
      <c r="AA42" s="2"/>
      <c r="AB42" s="2"/>
      <c r="AC42" s="2"/>
      <c r="AD42" s="2"/>
      <c r="AE42" s="2"/>
      <c r="AF42" s="2"/>
      <c r="AG42" s="2"/>
      <c r="AH42" s="2"/>
      <c r="AI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</row>
    <row r="43" spans="1:76" x14ac:dyDescent="0.3">
      <c r="A43" s="6"/>
      <c r="B43" s="59" t="s">
        <v>69</v>
      </c>
      <c r="F43" s="9"/>
      <c r="G43" s="10"/>
      <c r="I43" s="16"/>
      <c r="J43" s="16"/>
      <c r="K43" s="12"/>
      <c r="L43" s="12"/>
      <c r="M43" s="12"/>
      <c r="N43" s="87"/>
      <c r="Z43" s="2"/>
      <c r="AA43" s="2"/>
      <c r="AB43" s="2"/>
      <c r="AC43" s="2"/>
      <c r="AD43" s="2"/>
      <c r="AE43" s="2"/>
      <c r="AF43" s="2"/>
      <c r="AG43" s="2"/>
      <c r="AH43" s="2"/>
      <c r="AI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</row>
    <row r="44" spans="1:76" x14ac:dyDescent="0.3">
      <c r="A44" s="6"/>
      <c r="B44" s="59" t="s">
        <v>70</v>
      </c>
      <c r="F44" s="9" t="s">
        <v>71</v>
      </c>
      <c r="G44" s="10">
        <f>G39</f>
        <v>40</v>
      </c>
      <c r="H44" s="10" t="s">
        <v>0</v>
      </c>
      <c r="I44" s="16">
        <v>52.3</v>
      </c>
      <c r="J44" s="16"/>
      <c r="K44" s="12"/>
      <c r="L44" s="12"/>
      <c r="M44" s="12"/>
      <c r="N44" s="87">
        <f>G44*I44</f>
        <v>2092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</row>
    <row r="45" spans="1:76" s="19" customFormat="1" x14ac:dyDescent="0.3">
      <c r="A45" s="6"/>
      <c r="B45" s="7" t="s">
        <v>48</v>
      </c>
      <c r="C45" s="3"/>
      <c r="D45" s="1"/>
      <c r="E45" s="8"/>
      <c r="F45" s="8"/>
      <c r="G45" s="10"/>
      <c r="H45" s="10"/>
      <c r="I45" s="16"/>
      <c r="J45" s="16"/>
      <c r="K45" s="12"/>
      <c r="L45" s="12"/>
      <c r="M45" s="12"/>
      <c r="N45" s="87"/>
      <c r="O45" s="2"/>
      <c r="Q45" s="3"/>
      <c r="R45" s="3"/>
      <c r="S45" s="3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76" x14ac:dyDescent="0.3">
      <c r="A46" s="6"/>
      <c r="B46" s="7" t="s">
        <v>49</v>
      </c>
      <c r="F46" s="9" t="s">
        <v>29</v>
      </c>
      <c r="G46" s="10"/>
      <c r="I46" s="16"/>
      <c r="J46" s="16"/>
      <c r="K46" s="12"/>
      <c r="L46" s="12"/>
      <c r="M46" s="12"/>
      <c r="N46" s="87"/>
    </row>
    <row r="47" spans="1:76" x14ac:dyDescent="0.3">
      <c r="A47" s="6"/>
      <c r="B47" s="7" t="s">
        <v>50</v>
      </c>
      <c r="F47" s="9" t="s">
        <v>51</v>
      </c>
      <c r="G47" s="10">
        <f>G39</f>
        <v>40</v>
      </c>
      <c r="H47" s="10" t="s">
        <v>0</v>
      </c>
      <c r="I47" s="16">
        <v>51.2</v>
      </c>
      <c r="J47" s="16"/>
      <c r="K47" s="12"/>
      <c r="L47" s="12"/>
      <c r="M47" s="12"/>
      <c r="N47" s="87">
        <f t="shared" ref="N47:N51" si="0">G47*I47</f>
        <v>2048</v>
      </c>
    </row>
    <row r="48" spans="1:76" x14ac:dyDescent="0.3">
      <c r="A48" s="6"/>
      <c r="B48" s="7" t="s">
        <v>52</v>
      </c>
      <c r="F48" s="9" t="s">
        <v>51</v>
      </c>
      <c r="G48" s="10">
        <f>G39</f>
        <v>40</v>
      </c>
      <c r="H48" s="10" t="s">
        <v>0</v>
      </c>
      <c r="I48" s="16">
        <v>51.2</v>
      </c>
      <c r="J48" s="16"/>
      <c r="K48" s="12"/>
      <c r="L48" s="12"/>
      <c r="M48" s="12"/>
      <c r="N48" s="87">
        <f t="shared" si="0"/>
        <v>2048</v>
      </c>
    </row>
    <row r="49" spans="1:35" x14ac:dyDescent="0.3">
      <c r="A49" s="6"/>
      <c r="B49" s="7" t="s">
        <v>53</v>
      </c>
      <c r="F49" s="9" t="s">
        <v>51</v>
      </c>
      <c r="G49" s="10">
        <f>G39</f>
        <v>40</v>
      </c>
      <c r="H49" s="10" t="s">
        <v>0</v>
      </c>
      <c r="I49" s="16">
        <v>51.2</v>
      </c>
      <c r="J49" s="16"/>
      <c r="K49" s="12"/>
      <c r="L49" s="12"/>
      <c r="M49" s="12"/>
      <c r="N49" s="87">
        <f t="shared" si="0"/>
        <v>2048</v>
      </c>
    </row>
    <row r="50" spans="1:35" x14ac:dyDescent="0.3">
      <c r="A50" s="6"/>
      <c r="B50" s="7" t="s">
        <v>54</v>
      </c>
      <c r="F50" s="9" t="s">
        <v>51</v>
      </c>
      <c r="G50" s="10">
        <f>G39</f>
        <v>40</v>
      </c>
      <c r="H50" s="10" t="s">
        <v>0</v>
      </c>
      <c r="I50" s="16">
        <v>51.2</v>
      </c>
      <c r="J50" s="16"/>
      <c r="K50" s="12"/>
      <c r="L50" s="12"/>
      <c r="M50" s="12"/>
      <c r="N50" s="87">
        <f t="shared" si="0"/>
        <v>2048</v>
      </c>
      <c r="P50" s="1"/>
    </row>
    <row r="51" spans="1:35" x14ac:dyDescent="0.3">
      <c r="A51" s="6"/>
      <c r="B51" s="7" t="s">
        <v>55</v>
      </c>
      <c r="F51" s="9" t="s">
        <v>51</v>
      </c>
      <c r="G51" s="10">
        <f>G39</f>
        <v>40</v>
      </c>
      <c r="H51" s="10" t="s">
        <v>0</v>
      </c>
      <c r="I51" s="16">
        <v>51.2</v>
      </c>
      <c r="J51" s="16"/>
      <c r="K51" s="12"/>
      <c r="L51" s="12"/>
      <c r="M51" s="12"/>
      <c r="N51" s="87">
        <f t="shared" si="0"/>
        <v>2048</v>
      </c>
      <c r="P51" s="1"/>
    </row>
    <row r="52" spans="1:35" x14ac:dyDescent="0.3">
      <c r="A52" s="6"/>
      <c r="B52" s="7" t="s">
        <v>57</v>
      </c>
      <c r="F52" s="9" t="s">
        <v>51</v>
      </c>
      <c r="G52" s="10">
        <f>G39</f>
        <v>40</v>
      </c>
      <c r="H52" s="10" t="s">
        <v>0</v>
      </c>
      <c r="I52" s="16">
        <v>51.2</v>
      </c>
      <c r="J52" s="16"/>
      <c r="K52" s="12"/>
      <c r="L52" s="12"/>
      <c r="M52" s="12"/>
      <c r="N52" s="87">
        <f t="shared" ref="N52" si="1">G52*I52</f>
        <v>2048</v>
      </c>
      <c r="P52" s="1"/>
    </row>
    <row r="53" spans="1:35" x14ac:dyDescent="0.3">
      <c r="A53" s="6"/>
      <c r="B53" s="7" t="s">
        <v>56</v>
      </c>
      <c r="F53" s="9" t="s">
        <v>51</v>
      </c>
      <c r="G53" s="10">
        <v>40</v>
      </c>
      <c r="H53" s="10" t="s">
        <v>0</v>
      </c>
      <c r="I53" s="16">
        <v>51.2</v>
      </c>
      <c r="J53" s="16"/>
      <c r="K53" s="12"/>
      <c r="L53" s="12"/>
      <c r="M53" s="12"/>
      <c r="N53" s="87">
        <f>G53*I53</f>
        <v>2048</v>
      </c>
      <c r="P53" s="1"/>
    </row>
    <row r="54" spans="1:35" x14ac:dyDescent="0.3">
      <c r="A54" s="6">
        <v>10</v>
      </c>
      <c r="B54" s="59" t="s">
        <v>99</v>
      </c>
      <c r="F54" s="9" t="s">
        <v>100</v>
      </c>
      <c r="G54" s="10"/>
      <c r="I54" s="16"/>
      <c r="J54" s="16"/>
      <c r="K54" s="12"/>
      <c r="L54" s="12"/>
      <c r="M54" s="12"/>
      <c r="N54" s="13"/>
      <c r="P54" s="1"/>
    </row>
    <row r="55" spans="1:35" x14ac:dyDescent="0.3">
      <c r="A55" s="6"/>
      <c r="B55" s="59" t="s">
        <v>27</v>
      </c>
      <c r="F55" s="9" t="s">
        <v>101</v>
      </c>
      <c r="G55" s="10">
        <v>4</v>
      </c>
      <c r="H55" s="10" t="s">
        <v>0</v>
      </c>
      <c r="I55" s="16">
        <v>19.7</v>
      </c>
      <c r="J55" s="16"/>
      <c r="K55" s="12"/>
      <c r="L55" s="12"/>
      <c r="M55" s="12"/>
      <c r="N55" s="13">
        <f>G55*I55</f>
        <v>78.8</v>
      </c>
      <c r="P55" s="1"/>
    </row>
    <row r="56" spans="1:35" ht="16.2" thickBot="1" x14ac:dyDescent="0.35">
      <c r="A56" s="6"/>
      <c r="B56" s="7" t="s">
        <v>105</v>
      </c>
      <c r="D56" s="117"/>
      <c r="F56" s="9" t="s">
        <v>104</v>
      </c>
      <c r="G56" s="10">
        <v>4</v>
      </c>
      <c r="H56" s="10" t="s">
        <v>0</v>
      </c>
      <c r="I56" s="16">
        <v>45.7</v>
      </c>
      <c r="J56" s="16"/>
      <c r="K56" s="12"/>
      <c r="L56" s="12"/>
      <c r="M56" s="12"/>
      <c r="N56" s="13">
        <f>G56*I56</f>
        <v>182.8</v>
      </c>
      <c r="P56" s="1"/>
    </row>
    <row r="57" spans="1:35" ht="16.2" thickBot="1" x14ac:dyDescent="0.35">
      <c r="A57" s="15"/>
      <c r="B57" s="61" t="s">
        <v>30</v>
      </c>
      <c r="C57" s="62"/>
      <c r="D57" s="62"/>
      <c r="E57" s="62"/>
      <c r="F57" s="63"/>
      <c r="G57" s="63"/>
      <c r="H57" s="63"/>
      <c r="I57" s="64"/>
      <c r="J57" s="63"/>
      <c r="K57" s="63"/>
      <c r="L57" s="63"/>
      <c r="M57" s="91">
        <f>SUM(N39:N56)</f>
        <v>21389.599999999999</v>
      </c>
      <c r="N57" s="90"/>
      <c r="Q57" s="3"/>
      <c r="R57" s="3"/>
      <c r="S57" s="3"/>
      <c r="T57" s="3"/>
      <c r="U57" s="51"/>
      <c r="V57" s="3"/>
      <c r="W57" s="12"/>
      <c r="X57" s="3"/>
      <c r="Y57" s="20"/>
      <c r="Z57" s="3"/>
      <c r="AA57" s="50"/>
      <c r="AB57" s="2"/>
      <c r="AC57" s="2"/>
    </row>
    <row r="58" spans="1:35" x14ac:dyDescent="0.3">
      <c r="A58" s="6"/>
      <c r="B58" s="33" t="s">
        <v>31</v>
      </c>
      <c r="F58" s="9"/>
      <c r="G58" s="10"/>
      <c r="I58" s="16"/>
      <c r="K58" s="12"/>
      <c r="L58" s="12"/>
      <c r="M58" s="12"/>
      <c r="N58" s="87"/>
      <c r="Q58" s="3"/>
      <c r="R58" s="3"/>
      <c r="S58" s="3"/>
      <c r="T58" s="3"/>
      <c r="U58" s="25"/>
      <c r="V58" s="3"/>
      <c r="W58" s="12"/>
      <c r="X58" s="3"/>
      <c r="Y58" s="20"/>
      <c r="Z58" s="3"/>
      <c r="AA58" s="50"/>
      <c r="AB58" s="2"/>
      <c r="AC58" s="2"/>
    </row>
    <row r="59" spans="1:35" s="19" customFormat="1" x14ac:dyDescent="0.3">
      <c r="A59" s="6">
        <v>11</v>
      </c>
      <c r="B59" s="7" t="s">
        <v>32</v>
      </c>
      <c r="C59" s="3"/>
      <c r="D59" s="1"/>
      <c r="E59" s="8"/>
      <c r="F59" s="9" t="s">
        <v>33</v>
      </c>
      <c r="G59" s="10"/>
      <c r="H59" s="10"/>
      <c r="I59" s="16"/>
      <c r="J59" s="10"/>
      <c r="K59" s="12"/>
      <c r="L59" s="12"/>
      <c r="M59" s="12"/>
      <c r="N59" s="87"/>
      <c r="O59" s="2"/>
      <c r="Q59" s="3"/>
      <c r="R59" s="3"/>
      <c r="S59" s="3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s="2" customFormat="1" x14ac:dyDescent="0.3">
      <c r="A60" s="6"/>
      <c r="B60" s="7" t="s">
        <v>34</v>
      </c>
      <c r="C60" s="3"/>
      <c r="D60" s="1"/>
      <c r="E60" s="8"/>
      <c r="F60" s="9" t="s">
        <v>17</v>
      </c>
      <c r="G60" s="10"/>
      <c r="H60" s="10"/>
      <c r="I60" s="16"/>
      <c r="J60" s="10"/>
      <c r="K60" s="12"/>
      <c r="L60" s="12"/>
      <c r="M60" s="12"/>
      <c r="N60" s="87"/>
      <c r="Q60" s="3"/>
      <c r="R60" s="3"/>
      <c r="S60" s="3"/>
    </row>
    <row r="61" spans="1:35" x14ac:dyDescent="0.3">
      <c r="A61" s="6"/>
      <c r="B61" s="7" t="s">
        <v>59</v>
      </c>
      <c r="F61" s="9" t="s">
        <v>15</v>
      </c>
      <c r="G61" s="10">
        <v>200</v>
      </c>
      <c r="H61" s="10" t="s">
        <v>0</v>
      </c>
      <c r="I61" s="12">
        <v>1.25</v>
      </c>
      <c r="K61" s="12"/>
      <c r="L61" s="12"/>
      <c r="M61" s="12"/>
      <c r="N61" s="87">
        <f>G61*I61</f>
        <v>250</v>
      </c>
      <c r="P61" s="2"/>
      <c r="Q61" s="38"/>
      <c r="R61" s="26"/>
      <c r="S61" s="26"/>
      <c r="T61" s="52"/>
      <c r="U61" s="53"/>
      <c r="V61" s="53"/>
      <c r="W61" s="54"/>
      <c r="X61" s="2"/>
      <c r="Y61" s="2"/>
      <c r="Z61" s="52"/>
      <c r="AA61" s="55"/>
      <c r="AB61" s="2"/>
      <c r="AC61" s="2"/>
      <c r="AD61" s="2"/>
      <c r="AE61" s="2"/>
    </row>
    <row r="62" spans="1:35" x14ac:dyDescent="0.3">
      <c r="A62" s="6">
        <v>12</v>
      </c>
      <c r="B62" s="7" t="s">
        <v>35</v>
      </c>
      <c r="F62" s="9"/>
      <c r="G62" s="10"/>
      <c r="I62" s="16"/>
      <c r="K62" s="12"/>
      <c r="L62" s="12"/>
      <c r="M62" s="12"/>
      <c r="N62" s="87"/>
      <c r="P62" s="2"/>
      <c r="Q62" s="38"/>
      <c r="R62" s="26"/>
      <c r="S62" s="26"/>
      <c r="T62" s="52"/>
      <c r="U62" s="53"/>
      <c r="V62" s="53"/>
      <c r="W62" s="54"/>
      <c r="X62" s="2"/>
      <c r="Y62" s="2"/>
      <c r="Z62" s="52"/>
      <c r="AA62" s="55"/>
      <c r="AB62" s="2"/>
      <c r="AC62" s="2"/>
      <c r="AD62" s="2"/>
      <c r="AE62" s="2"/>
    </row>
    <row r="63" spans="1:35" x14ac:dyDescent="0.3">
      <c r="A63" s="6"/>
      <c r="B63" s="7" t="s">
        <v>36</v>
      </c>
      <c r="F63" s="9" t="s">
        <v>12</v>
      </c>
      <c r="G63" s="10"/>
      <c r="I63" s="16"/>
      <c r="K63" s="12"/>
      <c r="L63" s="12"/>
      <c r="M63" s="12"/>
      <c r="N63" s="87"/>
      <c r="P63" s="2"/>
      <c r="Q63" s="38"/>
      <c r="R63" s="26"/>
      <c r="S63" s="26"/>
      <c r="T63" s="52"/>
      <c r="U63" s="53"/>
      <c r="V63" s="53"/>
      <c r="W63" s="54"/>
      <c r="X63" s="2"/>
      <c r="Y63" s="2"/>
      <c r="Z63" s="52"/>
      <c r="AA63" s="55"/>
      <c r="AB63" s="2"/>
      <c r="AC63" s="2"/>
      <c r="AD63" s="2"/>
      <c r="AE63" s="2"/>
    </row>
    <row r="64" spans="1:35" x14ac:dyDescent="0.3">
      <c r="A64" s="6"/>
      <c r="B64" s="7" t="s">
        <v>7</v>
      </c>
      <c r="F64" s="9" t="s">
        <v>8</v>
      </c>
      <c r="G64" s="10"/>
      <c r="I64" s="11"/>
      <c r="J64" s="12"/>
      <c r="K64" s="12"/>
      <c r="L64" s="12"/>
      <c r="M64" s="12"/>
      <c r="N64" s="87"/>
      <c r="P64" s="2"/>
      <c r="Q64" s="39"/>
      <c r="R64" s="26"/>
      <c r="S64" s="26"/>
      <c r="T64" s="52"/>
      <c r="U64" s="53"/>
      <c r="V64" s="53"/>
      <c r="W64" s="54"/>
      <c r="X64" s="2"/>
      <c r="Y64" s="2"/>
      <c r="Z64" s="2"/>
      <c r="AA64" s="2"/>
      <c r="AB64" s="2"/>
      <c r="AC64" s="2"/>
      <c r="AD64" s="2"/>
      <c r="AE64" s="2"/>
    </row>
    <row r="65" spans="1:31" x14ac:dyDescent="0.3">
      <c r="A65" s="6"/>
      <c r="B65" s="7" t="s">
        <v>37</v>
      </c>
      <c r="F65" s="9" t="s">
        <v>79</v>
      </c>
      <c r="G65" s="10">
        <f>G21</f>
        <v>10</v>
      </c>
      <c r="H65" s="10" t="s">
        <v>0</v>
      </c>
      <c r="I65" s="11">
        <v>7.5</v>
      </c>
      <c r="J65" s="12" t="s">
        <v>0</v>
      </c>
      <c r="K65" s="12">
        <v>1.1499999999999999</v>
      </c>
      <c r="L65" s="12"/>
      <c r="M65" s="12"/>
      <c r="N65" s="87">
        <f>G65*I65*K65</f>
        <v>86.25</v>
      </c>
      <c r="P65" s="2"/>
      <c r="Q65" s="39"/>
      <c r="R65" s="26"/>
      <c r="S65" s="26"/>
      <c r="T65" s="52"/>
      <c r="U65" s="53"/>
      <c r="V65" s="53"/>
      <c r="W65" s="54"/>
      <c r="X65" s="2"/>
      <c r="Y65" s="2"/>
      <c r="Z65" s="2"/>
      <c r="AA65" s="2"/>
      <c r="AB65" s="2"/>
      <c r="AC65" s="2"/>
      <c r="AD65" s="2"/>
      <c r="AE65" s="2"/>
    </row>
    <row r="66" spans="1:31" s="2" customFormat="1" x14ac:dyDescent="0.3">
      <c r="A66" s="15">
        <v>13</v>
      </c>
      <c r="B66" s="7" t="s">
        <v>35</v>
      </c>
      <c r="C66" s="3"/>
      <c r="D66" s="1"/>
      <c r="E66" s="8"/>
      <c r="F66" s="9"/>
      <c r="G66" s="10"/>
      <c r="H66" s="10"/>
      <c r="I66" s="16"/>
      <c r="J66" s="10"/>
      <c r="K66" s="12"/>
      <c r="L66" s="12"/>
      <c r="M66" s="12"/>
      <c r="N66" s="87"/>
      <c r="P66" s="5"/>
      <c r="Q66" s="1"/>
      <c r="R66" s="1"/>
      <c r="S66" s="1"/>
    </row>
    <row r="67" spans="1:31" s="2" customFormat="1" x14ac:dyDescent="0.3">
      <c r="A67" s="15"/>
      <c r="B67" s="7" t="s">
        <v>38</v>
      </c>
      <c r="C67" s="3"/>
      <c r="D67" s="1"/>
      <c r="E67" s="8"/>
      <c r="F67" s="9" t="s">
        <v>39</v>
      </c>
      <c r="G67" s="10"/>
      <c r="H67" s="10"/>
      <c r="I67" s="16"/>
      <c r="J67" s="10"/>
      <c r="K67" s="12"/>
      <c r="L67" s="12"/>
      <c r="M67" s="12"/>
      <c r="N67" s="87"/>
      <c r="P67" s="5"/>
      <c r="Q67" s="1"/>
      <c r="R67" s="1"/>
      <c r="S67" s="1"/>
    </row>
    <row r="68" spans="1:31" s="2" customFormat="1" x14ac:dyDescent="0.3">
      <c r="A68" s="15"/>
      <c r="B68" s="7">
        <v>20</v>
      </c>
      <c r="C68" s="3" t="s">
        <v>23</v>
      </c>
      <c r="D68" s="21">
        <f>M57</f>
        <v>21389.599999999999</v>
      </c>
      <c r="E68" s="8" t="s">
        <v>76</v>
      </c>
      <c r="F68" s="9" t="s">
        <v>40</v>
      </c>
      <c r="G68" s="21">
        <f>D68</f>
        <v>21389.599999999999</v>
      </c>
      <c r="H68" s="10" t="s">
        <v>0</v>
      </c>
      <c r="I68" s="21">
        <f>B68/100</f>
        <v>0.2</v>
      </c>
      <c r="J68" s="10"/>
      <c r="K68" s="12"/>
      <c r="L68" s="12"/>
      <c r="M68" s="12"/>
      <c r="N68" s="87">
        <f>G68*I68</f>
        <v>4277.92</v>
      </c>
      <c r="P68" s="5"/>
      <c r="Q68" s="1"/>
      <c r="R68" s="1"/>
      <c r="S68" s="1"/>
    </row>
    <row r="69" spans="1:31" s="2" customFormat="1" x14ac:dyDescent="0.3">
      <c r="A69" s="15">
        <v>14</v>
      </c>
      <c r="B69" s="7" t="s">
        <v>60</v>
      </c>
      <c r="C69" s="3"/>
      <c r="D69" s="10"/>
      <c r="E69" s="8"/>
      <c r="F69" s="9" t="s">
        <v>41</v>
      </c>
      <c r="G69" s="22"/>
      <c r="H69" s="10"/>
      <c r="I69" s="16"/>
      <c r="J69" s="10"/>
      <c r="K69" s="12"/>
      <c r="L69" s="12"/>
      <c r="M69" s="12"/>
      <c r="N69" s="87"/>
      <c r="P69" s="5"/>
      <c r="Q69" s="1"/>
      <c r="R69" s="1"/>
      <c r="S69" s="1"/>
    </row>
    <row r="70" spans="1:31" s="2" customFormat="1" x14ac:dyDescent="0.3">
      <c r="A70" s="15"/>
      <c r="B70" s="24">
        <v>21</v>
      </c>
      <c r="C70" s="3" t="s">
        <v>23</v>
      </c>
      <c r="D70" s="95">
        <f>SUM(N61:N68)</f>
        <v>4614.17</v>
      </c>
      <c r="E70" s="8" t="s">
        <v>76</v>
      </c>
      <c r="F70" s="9" t="s">
        <v>17</v>
      </c>
      <c r="G70" s="22"/>
      <c r="H70" s="10"/>
      <c r="I70" s="16"/>
      <c r="J70" s="10"/>
      <c r="K70" s="12"/>
      <c r="L70" s="12"/>
      <c r="M70" s="12"/>
      <c r="N70" s="87"/>
      <c r="P70" s="5"/>
      <c r="Q70" s="1"/>
      <c r="R70" s="1"/>
      <c r="S70" s="1"/>
    </row>
    <row r="71" spans="1:31" s="2" customFormat="1" ht="16.2" thickBot="1" x14ac:dyDescent="0.35">
      <c r="A71" s="15"/>
      <c r="B71" s="7"/>
      <c r="C71" s="3"/>
      <c r="D71" s="22"/>
      <c r="E71" s="8"/>
      <c r="F71" s="9" t="s">
        <v>90</v>
      </c>
      <c r="G71" s="95">
        <f>D70</f>
        <v>4614.17</v>
      </c>
      <c r="H71" s="10" t="s">
        <v>0</v>
      </c>
      <c r="I71" s="21">
        <f>B70/100</f>
        <v>0.21</v>
      </c>
      <c r="J71" s="10" t="s">
        <v>0</v>
      </c>
      <c r="K71" s="12">
        <v>1.1000000000000001</v>
      </c>
      <c r="L71" s="12"/>
      <c r="M71" s="12"/>
      <c r="N71" s="87">
        <f>G71*I71*K71</f>
        <v>1065.8699999999999</v>
      </c>
      <c r="P71" s="5"/>
      <c r="Q71" s="1"/>
      <c r="R71" s="1"/>
      <c r="S71" s="1"/>
    </row>
    <row r="72" spans="1:31" ht="16.2" thickBot="1" x14ac:dyDescent="0.35">
      <c r="A72" s="15"/>
      <c r="B72" s="65" t="s">
        <v>42</v>
      </c>
      <c r="C72" s="66"/>
      <c r="D72" s="66"/>
      <c r="E72" s="66"/>
      <c r="F72" s="67"/>
      <c r="G72" s="67"/>
      <c r="H72" s="67"/>
      <c r="I72" s="67"/>
      <c r="J72" s="67"/>
      <c r="K72" s="67"/>
      <c r="L72" s="67"/>
      <c r="M72" s="96">
        <f>SUM(N59:N71)</f>
        <v>5680.04</v>
      </c>
      <c r="N72" s="90"/>
      <c r="P72" s="2"/>
      <c r="Q72" s="3"/>
      <c r="R72" s="3"/>
      <c r="S72" s="3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6.2" thickBot="1" x14ac:dyDescent="0.35">
      <c r="A73" s="15"/>
      <c r="B73" s="61" t="s">
        <v>80</v>
      </c>
      <c r="C73" s="62"/>
      <c r="D73" s="62"/>
      <c r="E73" s="62"/>
      <c r="F73" s="63"/>
      <c r="G73" s="63"/>
      <c r="H73" s="63"/>
      <c r="I73" s="63"/>
      <c r="J73" s="63"/>
      <c r="K73" s="63"/>
      <c r="L73" s="63"/>
      <c r="M73" s="68"/>
      <c r="N73" s="91">
        <f>SUM(N15:N71)</f>
        <v>31101.02</v>
      </c>
    </row>
    <row r="74" spans="1:31" x14ac:dyDescent="0.3">
      <c r="A74" s="15"/>
      <c r="B74" s="65" t="s">
        <v>43</v>
      </c>
      <c r="C74" s="66"/>
      <c r="D74" s="69"/>
      <c r="E74" s="70"/>
      <c r="F74" s="71" t="s">
        <v>44</v>
      </c>
      <c r="G74" s="69"/>
      <c r="H74" s="72"/>
      <c r="I74" s="73"/>
      <c r="J74" s="72"/>
      <c r="K74" s="74"/>
      <c r="L74" s="67"/>
      <c r="M74" s="67"/>
      <c r="N74" s="92"/>
    </row>
    <row r="75" spans="1:31" ht="16.2" thickBot="1" x14ac:dyDescent="0.35">
      <c r="A75" s="15"/>
      <c r="B75" s="75">
        <v>8</v>
      </c>
      <c r="C75" s="76" t="s">
        <v>23</v>
      </c>
      <c r="D75" s="81">
        <f>N73</f>
        <v>31101.02</v>
      </c>
      <c r="E75" s="78" t="s">
        <v>76</v>
      </c>
      <c r="F75" s="79" t="s">
        <v>8</v>
      </c>
      <c r="G75" s="81">
        <f>D75</f>
        <v>31101.02</v>
      </c>
      <c r="H75" s="80" t="s">
        <v>0</v>
      </c>
      <c r="I75" s="81">
        <v>0.08</v>
      </c>
      <c r="J75" s="80"/>
      <c r="K75" s="82"/>
      <c r="L75" s="82"/>
      <c r="M75" s="82"/>
      <c r="N75" s="93">
        <f>G75*I75</f>
        <v>2488.08</v>
      </c>
    </row>
    <row r="76" spans="1:31" ht="16.2" thickBot="1" x14ac:dyDescent="0.35">
      <c r="A76" s="15"/>
      <c r="B76" s="75" t="s">
        <v>81</v>
      </c>
      <c r="C76" s="76"/>
      <c r="D76" s="77"/>
      <c r="E76" s="78"/>
      <c r="F76" s="79"/>
      <c r="G76" s="77"/>
      <c r="H76" s="80"/>
      <c r="I76" s="81"/>
      <c r="J76" s="80"/>
      <c r="K76" s="82"/>
      <c r="L76" s="82"/>
      <c r="M76" s="82"/>
      <c r="N76" s="93">
        <f>N73+N75</f>
        <v>33589.1</v>
      </c>
    </row>
    <row r="77" spans="1:31" ht="16.2" thickBot="1" x14ac:dyDescent="0.35">
      <c r="A77" s="15"/>
      <c r="B77" s="61" t="s">
        <v>103</v>
      </c>
      <c r="C77" s="62"/>
      <c r="D77" s="62"/>
      <c r="E77" s="83"/>
      <c r="F77" s="84">
        <v>47.78</v>
      </c>
      <c r="G77" s="107">
        <f>N76</f>
        <v>33589.1</v>
      </c>
      <c r="H77" s="85" t="s">
        <v>0</v>
      </c>
      <c r="I77" s="86">
        <v>47.78</v>
      </c>
      <c r="J77" s="85"/>
      <c r="K77" s="63"/>
      <c r="L77" s="63"/>
      <c r="M77" s="63"/>
      <c r="N77" s="94">
        <f>G77*I77</f>
        <v>1604887.2</v>
      </c>
    </row>
    <row r="78" spans="1:31" x14ac:dyDescent="0.3">
      <c r="A78" s="15"/>
      <c r="B78" s="100" t="s">
        <v>82</v>
      </c>
      <c r="C78" s="40"/>
      <c r="D78" s="40"/>
      <c r="E78" s="3"/>
      <c r="F78" s="6"/>
      <c r="G78" s="97"/>
      <c r="H78" s="25"/>
      <c r="I78" s="98"/>
      <c r="J78" s="25"/>
      <c r="K78" s="12"/>
      <c r="L78" s="12"/>
      <c r="M78" s="12"/>
      <c r="N78" s="99"/>
    </row>
    <row r="79" spans="1:31" x14ac:dyDescent="0.3">
      <c r="A79" s="6"/>
      <c r="B79" s="3" t="s">
        <v>92</v>
      </c>
      <c r="D79" s="3"/>
      <c r="F79" s="6"/>
      <c r="G79" s="3"/>
      <c r="H79" s="12"/>
      <c r="I79" s="3"/>
      <c r="J79" s="12"/>
      <c r="K79" s="12"/>
      <c r="L79" s="12"/>
      <c r="N79" s="28"/>
    </row>
    <row r="80" spans="1:31" x14ac:dyDescent="0.3">
      <c r="A80" s="6"/>
      <c r="B80" s="3" t="s">
        <v>93</v>
      </c>
      <c r="D80" s="3"/>
      <c r="F80" s="6" t="s">
        <v>61</v>
      </c>
      <c r="G80" s="12"/>
      <c r="H80" s="12"/>
      <c r="I80" s="12">
        <v>52000</v>
      </c>
      <c r="J80" s="12"/>
      <c r="K80" s="12"/>
      <c r="L80" s="12"/>
      <c r="M80" s="12"/>
      <c r="N80" s="87">
        <f>I80</f>
        <v>52000</v>
      </c>
    </row>
    <row r="81" spans="1:19" x14ac:dyDescent="0.3">
      <c r="A81" s="6"/>
      <c r="B81" s="7" t="s">
        <v>62</v>
      </c>
      <c r="D81" s="3"/>
      <c r="E81" s="3"/>
      <c r="F81" s="6"/>
      <c r="G81" s="12"/>
      <c r="H81" s="12"/>
      <c r="I81" s="12"/>
      <c r="J81" s="12"/>
      <c r="K81" s="12"/>
      <c r="L81" s="12"/>
      <c r="M81" s="12"/>
      <c r="N81" s="87"/>
      <c r="O81" s="5"/>
      <c r="Q81" s="5"/>
      <c r="R81" s="5"/>
      <c r="S81" s="5"/>
    </row>
    <row r="82" spans="1:19" ht="16.2" thickBot="1" x14ac:dyDescent="0.35">
      <c r="A82" s="6"/>
      <c r="B82" s="7" t="s">
        <v>68</v>
      </c>
      <c r="D82" s="3"/>
      <c r="E82" s="3"/>
      <c r="F82" s="6" t="s">
        <v>61</v>
      </c>
      <c r="G82" s="12">
        <v>10</v>
      </c>
      <c r="H82" s="12" t="s">
        <v>0</v>
      </c>
      <c r="I82" s="12">
        <v>2600</v>
      </c>
      <c r="J82" s="12"/>
      <c r="K82" s="12"/>
      <c r="L82" s="12"/>
      <c r="M82" s="12"/>
      <c r="N82" s="87">
        <f>G82*I82</f>
        <v>26000</v>
      </c>
      <c r="O82" s="5"/>
      <c r="Q82" s="5"/>
      <c r="R82" s="5"/>
      <c r="S82" s="5"/>
    </row>
    <row r="83" spans="1:19" ht="16.2" thickBot="1" x14ac:dyDescent="0.35">
      <c r="A83" s="58"/>
      <c r="B83" s="65" t="s">
        <v>83</v>
      </c>
      <c r="C83" s="66"/>
      <c r="D83" s="66"/>
      <c r="E83" s="66"/>
      <c r="F83" s="66"/>
      <c r="G83" s="66"/>
      <c r="H83" s="67"/>
      <c r="I83" s="66"/>
      <c r="J83" s="67"/>
      <c r="K83" s="101"/>
      <c r="L83" s="67"/>
      <c r="M83" s="102"/>
      <c r="N83" s="118">
        <f>N77+N82</f>
        <v>1630887.2</v>
      </c>
      <c r="O83" s="5"/>
      <c r="Q83" s="5"/>
      <c r="R83" s="5"/>
      <c r="S83" s="5"/>
    </row>
    <row r="84" spans="1:19" ht="16.2" thickBot="1" x14ac:dyDescent="0.35">
      <c r="A84" s="60"/>
      <c r="B84" s="61"/>
      <c r="C84" s="62"/>
      <c r="D84" s="62"/>
      <c r="E84" s="103"/>
      <c r="F84" s="62"/>
      <c r="G84" s="62"/>
      <c r="H84" s="63"/>
      <c r="I84" s="62"/>
      <c r="J84" s="63"/>
      <c r="K84" s="104"/>
      <c r="L84" s="63"/>
      <c r="M84" s="105"/>
      <c r="N84" s="106"/>
      <c r="O84" s="5"/>
      <c r="Q84" s="5"/>
      <c r="R84" s="5"/>
      <c r="S84" s="5"/>
    </row>
    <row r="85" spans="1:19" ht="16.2" thickTop="1" x14ac:dyDescent="0.3">
      <c r="A85" s="2"/>
      <c r="B85" s="3"/>
      <c r="D85" s="3"/>
      <c r="E85" s="3"/>
      <c r="F85" s="3"/>
      <c r="G85" s="3"/>
      <c r="H85" s="12"/>
      <c r="I85" s="3"/>
      <c r="J85" s="12"/>
      <c r="K85" s="27"/>
      <c r="L85" s="12"/>
      <c r="M85" s="56"/>
      <c r="N85" s="57"/>
      <c r="O85" s="5"/>
      <c r="Q85" s="5"/>
      <c r="R85" s="5"/>
      <c r="S85" s="5"/>
    </row>
    <row r="86" spans="1:19" ht="15" customHeight="1" x14ac:dyDescent="0.3">
      <c r="A86" s="2"/>
      <c r="B86" s="3"/>
      <c r="D86" s="3"/>
      <c r="E86" s="3"/>
      <c r="F86" s="3"/>
      <c r="G86" s="3"/>
      <c r="H86" s="12"/>
      <c r="I86" s="3"/>
      <c r="J86" s="12"/>
      <c r="K86" s="27"/>
      <c r="L86" s="12"/>
      <c r="M86" s="56"/>
      <c r="N86" s="57"/>
      <c r="O86" s="5"/>
      <c r="Q86" s="5"/>
      <c r="R86" s="5"/>
      <c r="S86" s="5"/>
    </row>
    <row r="87" spans="1:19" ht="15" customHeight="1" x14ac:dyDescent="0.3">
      <c r="A87" s="2"/>
      <c r="B87" s="3"/>
      <c r="D87" s="3"/>
      <c r="E87" s="3"/>
      <c r="F87" s="12"/>
      <c r="G87" s="3"/>
      <c r="H87" s="12"/>
      <c r="I87" s="3"/>
      <c r="J87" s="12"/>
      <c r="K87" s="27"/>
      <c r="L87" s="12"/>
      <c r="M87" s="12"/>
      <c r="N87" s="28"/>
      <c r="O87" s="5"/>
      <c r="Q87" s="5"/>
      <c r="R87" s="5"/>
      <c r="S87" s="5"/>
    </row>
    <row r="88" spans="1:19" ht="15" customHeight="1" x14ac:dyDescent="0.3">
      <c r="B88" s="3"/>
      <c r="E88" s="3"/>
      <c r="F88" s="3"/>
      <c r="K88" s="3"/>
      <c r="L88" s="12"/>
      <c r="M88" s="12"/>
      <c r="N88" s="23"/>
      <c r="O88" s="5"/>
      <c r="Q88" s="5"/>
      <c r="R88" s="5"/>
      <c r="S88" s="5"/>
    </row>
    <row r="89" spans="1:19" ht="15" customHeight="1" x14ac:dyDescent="0.3">
      <c r="B89" s="3"/>
      <c r="C89" s="1"/>
      <c r="D89" s="3"/>
      <c r="E89" s="3"/>
      <c r="F89" s="1"/>
      <c r="G89" s="29"/>
      <c r="H89" s="28"/>
      <c r="I89" s="2"/>
      <c r="J89" s="34"/>
      <c r="K89" s="3"/>
      <c r="L89" s="10"/>
      <c r="M89" s="10"/>
      <c r="N89" s="5"/>
      <c r="O89" s="5"/>
      <c r="Q89" s="5"/>
      <c r="R89" s="5"/>
      <c r="S89" s="5"/>
    </row>
    <row r="90" spans="1:19" ht="15" customHeight="1" x14ac:dyDescent="0.3">
      <c r="B90" s="3"/>
      <c r="C90" s="1"/>
      <c r="D90" s="3"/>
      <c r="E90" s="3"/>
      <c r="F90" s="1"/>
      <c r="G90" s="29"/>
      <c r="H90" s="28"/>
      <c r="I90" s="2"/>
      <c r="J90" s="34"/>
      <c r="K90" s="1"/>
      <c r="L90" s="10"/>
      <c r="M90" s="10"/>
      <c r="N90" s="5"/>
      <c r="O90" s="5"/>
      <c r="Q90" s="5"/>
      <c r="R90" s="5"/>
      <c r="S90" s="5"/>
    </row>
    <row r="91" spans="1:19" ht="15" customHeight="1" x14ac:dyDescent="0.3">
      <c r="B91" s="3"/>
      <c r="C91" s="1"/>
      <c r="D91" s="3"/>
      <c r="E91" s="3"/>
      <c r="F91" s="1"/>
      <c r="G91" s="29"/>
      <c r="H91" s="28"/>
      <c r="I91" s="2"/>
      <c r="J91" s="34"/>
      <c r="K91" s="1"/>
      <c r="L91" s="10"/>
      <c r="M91" s="10"/>
      <c r="N91" s="5"/>
      <c r="O91" s="5"/>
      <c r="Q91" s="5"/>
      <c r="R91" s="5"/>
      <c r="S91" s="5"/>
    </row>
    <row r="92" spans="1:19" ht="15" customHeight="1" x14ac:dyDescent="0.3">
      <c r="B92" s="3"/>
      <c r="C92" s="1"/>
      <c r="D92" s="3"/>
      <c r="E92" s="3"/>
      <c r="F92" s="1"/>
      <c r="G92" s="29"/>
      <c r="H92" s="28"/>
      <c r="I92" s="2"/>
      <c r="J92" s="34"/>
      <c r="K92" s="1"/>
      <c r="L92" s="10"/>
      <c r="M92" s="10"/>
      <c r="N92" s="5"/>
      <c r="O92" s="5"/>
      <c r="Q92" s="5"/>
      <c r="R92" s="5"/>
      <c r="S92" s="5"/>
    </row>
    <row r="93" spans="1:19" ht="15" customHeight="1" x14ac:dyDescent="0.3">
      <c r="B93" s="3"/>
      <c r="C93" s="40"/>
      <c r="D93" s="3"/>
      <c r="E93" s="3"/>
      <c r="F93" s="1"/>
      <c r="G93" s="41"/>
      <c r="H93" s="28"/>
      <c r="I93" s="2"/>
      <c r="J93" s="34"/>
      <c r="K93" s="1"/>
      <c r="L93" s="10"/>
      <c r="M93" s="10"/>
      <c r="N93" s="5"/>
      <c r="O93" s="5"/>
      <c r="Q93" s="5"/>
      <c r="R93" s="5"/>
      <c r="S93" s="5"/>
    </row>
    <row r="94" spans="1:19" ht="15" customHeight="1" x14ac:dyDescent="0.3">
      <c r="B94" s="3"/>
      <c r="C94" s="42"/>
      <c r="D94" s="3"/>
      <c r="E94" s="3"/>
      <c r="F94" s="1"/>
      <c r="G94" s="41"/>
      <c r="H94" s="28"/>
      <c r="I94" s="2"/>
      <c r="J94" s="34"/>
      <c r="K94" s="1"/>
      <c r="L94" s="10"/>
      <c r="M94" s="10"/>
      <c r="N94" s="5"/>
      <c r="O94" s="5"/>
      <c r="Q94" s="5"/>
      <c r="R94" s="5"/>
      <c r="S94" s="5"/>
    </row>
    <row r="95" spans="1:19" x14ac:dyDescent="0.3">
      <c r="B95" s="3"/>
      <c r="E95" s="3"/>
      <c r="F95" s="3"/>
      <c r="K95" s="1"/>
      <c r="L95" s="12"/>
      <c r="M95" s="12"/>
      <c r="N95" s="23"/>
      <c r="O95" s="5"/>
      <c r="Q95" s="5"/>
      <c r="R95" s="5"/>
      <c r="S95" s="5"/>
    </row>
    <row r="96" spans="1:19" x14ac:dyDescent="0.3">
      <c r="B96" s="3"/>
      <c r="E96" s="3"/>
      <c r="F96" s="3"/>
      <c r="K96" s="3"/>
      <c r="L96" s="12"/>
      <c r="M96" s="12"/>
      <c r="N96" s="23"/>
      <c r="O96" s="5"/>
      <c r="Q96" s="5"/>
      <c r="R96" s="5"/>
      <c r="S96" s="5"/>
    </row>
    <row r="97" spans="2:19" x14ac:dyDescent="0.3">
      <c r="B97" s="3"/>
      <c r="E97" s="3"/>
      <c r="F97" s="3"/>
      <c r="K97" s="3"/>
      <c r="L97" s="12"/>
      <c r="M97" s="12"/>
      <c r="N97" s="23"/>
      <c r="O97" s="5"/>
      <c r="Q97" s="5"/>
      <c r="R97" s="5"/>
      <c r="S97" s="5"/>
    </row>
    <row r="98" spans="2:19" x14ac:dyDescent="0.3">
      <c r="B98" s="3"/>
      <c r="D98" s="3"/>
      <c r="E98" s="3"/>
      <c r="F98" s="3"/>
      <c r="K98" s="3"/>
      <c r="L98" s="12"/>
      <c r="M98" s="12"/>
      <c r="N98" s="23"/>
      <c r="O98" s="5"/>
      <c r="Q98" s="5"/>
      <c r="R98" s="5"/>
      <c r="S98" s="5"/>
    </row>
    <row r="99" spans="2:19" x14ac:dyDescent="0.3">
      <c r="B99" s="3"/>
      <c r="D99" s="3"/>
      <c r="E99" s="3"/>
      <c r="F99" s="3"/>
      <c r="K99" s="3"/>
      <c r="L99" s="12"/>
      <c r="M99" s="12"/>
      <c r="N99" s="23"/>
      <c r="O99" s="5"/>
      <c r="Q99" s="5"/>
      <c r="R99" s="5"/>
      <c r="S99" s="5"/>
    </row>
    <row r="100" spans="2:19" x14ac:dyDescent="0.3">
      <c r="B100" s="3"/>
      <c r="D100" s="3"/>
      <c r="E100" s="3"/>
      <c r="F100" s="3"/>
      <c r="K100" s="3"/>
      <c r="L100" s="12"/>
      <c r="M100" s="12"/>
      <c r="N100" s="23"/>
      <c r="O100" s="5"/>
      <c r="Q100" s="5"/>
      <c r="R100" s="5"/>
      <c r="S100" s="5"/>
    </row>
    <row r="101" spans="2:19" x14ac:dyDescent="0.3">
      <c r="B101" s="3"/>
      <c r="D101" s="3"/>
      <c r="E101" s="3"/>
      <c r="F101" s="3"/>
      <c r="K101" s="3"/>
      <c r="L101" s="12"/>
      <c r="M101" s="12"/>
      <c r="N101" s="23"/>
      <c r="O101" s="5"/>
      <c r="Q101" s="5"/>
      <c r="R101" s="5"/>
      <c r="S101" s="5"/>
    </row>
    <row r="102" spans="2:19" x14ac:dyDescent="0.3">
      <c r="B102" s="3"/>
      <c r="D102" s="3"/>
      <c r="E102" s="3"/>
      <c r="F102" s="3"/>
      <c r="K102" s="3"/>
      <c r="L102" s="12"/>
      <c r="M102" s="12"/>
      <c r="N102" s="23"/>
      <c r="O102" s="5"/>
      <c r="Q102" s="5"/>
      <c r="R102" s="5"/>
      <c r="S102" s="5"/>
    </row>
    <row r="103" spans="2:19" x14ac:dyDescent="0.3">
      <c r="B103" s="3"/>
      <c r="D103" s="3"/>
      <c r="E103" s="3"/>
      <c r="F103" s="3"/>
      <c r="K103" s="3"/>
      <c r="L103" s="12"/>
      <c r="M103" s="12"/>
      <c r="N103" s="23"/>
      <c r="O103" s="5"/>
      <c r="Q103" s="5"/>
      <c r="R103" s="5"/>
      <c r="S103" s="5"/>
    </row>
    <row r="104" spans="2:19" x14ac:dyDescent="0.3">
      <c r="B104" s="3"/>
      <c r="D104" s="3"/>
      <c r="E104" s="3"/>
      <c r="F104" s="3"/>
      <c r="K104" s="3"/>
      <c r="L104" s="12"/>
      <c r="M104" s="12"/>
      <c r="N104" s="23"/>
      <c r="O104" s="5"/>
      <c r="Q104" s="5"/>
      <c r="R104" s="5"/>
      <c r="S104" s="5"/>
    </row>
    <row r="105" spans="2:19" x14ac:dyDescent="0.3">
      <c r="B105" s="3"/>
      <c r="D105" s="3"/>
      <c r="E105" s="3"/>
      <c r="F105" s="3"/>
      <c r="K105" s="3"/>
      <c r="L105" s="12"/>
      <c r="M105" s="12"/>
      <c r="N105" s="23"/>
      <c r="O105" s="5"/>
      <c r="Q105" s="5"/>
      <c r="R105" s="5"/>
      <c r="S105" s="5"/>
    </row>
    <row r="106" spans="2:19" x14ac:dyDescent="0.3">
      <c r="B106" s="3"/>
      <c r="D106" s="3"/>
      <c r="E106" s="3"/>
      <c r="F106" s="3"/>
      <c r="K106" s="3"/>
      <c r="L106" s="12"/>
      <c r="M106" s="12"/>
      <c r="N106" s="23"/>
      <c r="O106" s="5"/>
      <c r="Q106" s="5"/>
      <c r="R106" s="5"/>
      <c r="S106" s="5"/>
    </row>
    <row r="107" spans="2:19" x14ac:dyDescent="0.3">
      <c r="B107" s="3"/>
      <c r="D107" s="3"/>
      <c r="E107" s="3"/>
      <c r="F107" s="3"/>
      <c r="G107" s="3"/>
      <c r="H107" s="12"/>
      <c r="I107" s="3"/>
      <c r="J107" s="12"/>
      <c r="K107" s="3"/>
      <c r="L107" s="12"/>
      <c r="M107" s="12"/>
      <c r="N107" s="23"/>
      <c r="O107" s="5"/>
      <c r="Q107" s="5"/>
      <c r="R107" s="5"/>
      <c r="S107" s="5"/>
    </row>
    <row r="108" spans="2:19" x14ac:dyDescent="0.3">
      <c r="B108" s="3"/>
      <c r="D108" s="3"/>
      <c r="E108" s="3"/>
      <c r="F108" s="3"/>
      <c r="G108" s="3"/>
      <c r="H108" s="12"/>
      <c r="I108" s="3"/>
      <c r="J108" s="12"/>
      <c r="K108" s="3"/>
      <c r="L108" s="12"/>
      <c r="M108" s="12"/>
      <c r="N108" s="23"/>
      <c r="O108" s="5"/>
      <c r="Q108" s="5"/>
      <c r="R108" s="5"/>
      <c r="S108" s="5"/>
    </row>
    <row r="109" spans="2:19" x14ac:dyDescent="0.3">
      <c r="B109" s="3"/>
      <c r="D109" s="3"/>
      <c r="E109" s="3"/>
      <c r="F109" s="3"/>
      <c r="G109" s="3"/>
      <c r="H109" s="12"/>
      <c r="I109" s="3"/>
      <c r="J109" s="12"/>
      <c r="K109" s="3"/>
      <c r="L109" s="12"/>
      <c r="M109" s="12"/>
      <c r="N109" s="23"/>
      <c r="O109" s="5"/>
      <c r="Q109" s="5"/>
      <c r="R109" s="5"/>
      <c r="S109" s="5"/>
    </row>
    <row r="110" spans="2:19" x14ac:dyDescent="0.3">
      <c r="B110" s="3"/>
      <c r="D110" s="3"/>
      <c r="E110" s="3"/>
      <c r="F110" s="3"/>
      <c r="G110" s="3"/>
      <c r="H110" s="12"/>
      <c r="I110" s="3"/>
      <c r="J110" s="12"/>
      <c r="K110" s="3"/>
      <c r="L110" s="12"/>
      <c r="M110" s="12"/>
      <c r="N110" s="23"/>
      <c r="O110" s="5"/>
      <c r="Q110" s="5"/>
      <c r="R110" s="5"/>
      <c r="S110" s="5"/>
    </row>
    <row r="111" spans="2:19" x14ac:dyDescent="0.3">
      <c r="B111" s="3"/>
      <c r="D111" s="3"/>
      <c r="E111" s="3"/>
      <c r="F111" s="3"/>
      <c r="G111" s="3"/>
      <c r="H111" s="12"/>
      <c r="I111" s="3"/>
      <c r="J111" s="12"/>
      <c r="K111" s="3"/>
      <c r="L111" s="12"/>
      <c r="M111" s="12"/>
      <c r="N111" s="23"/>
      <c r="O111" s="5"/>
      <c r="Q111" s="5"/>
      <c r="R111" s="5"/>
      <c r="S111" s="5"/>
    </row>
    <row r="112" spans="2:19" x14ac:dyDescent="0.3">
      <c r="B112" s="3"/>
      <c r="D112" s="3"/>
      <c r="E112" s="3"/>
      <c r="F112" s="3"/>
      <c r="G112" s="3"/>
      <c r="H112" s="12"/>
      <c r="I112" s="3"/>
      <c r="J112" s="12"/>
      <c r="K112" s="3"/>
      <c r="L112" s="12"/>
      <c r="M112" s="12"/>
      <c r="N112" s="23"/>
      <c r="O112" s="5"/>
      <c r="Q112" s="5"/>
      <c r="R112" s="5"/>
      <c r="S112" s="5"/>
    </row>
    <row r="113" spans="2:19" x14ac:dyDescent="0.3">
      <c r="B113" s="3"/>
      <c r="D113" s="3"/>
      <c r="E113" s="3"/>
      <c r="F113" s="3"/>
      <c r="G113" s="3"/>
      <c r="H113" s="12"/>
      <c r="I113" s="3"/>
      <c r="J113" s="12"/>
      <c r="K113" s="3"/>
      <c r="L113" s="12"/>
      <c r="M113" s="12"/>
      <c r="N113" s="23"/>
      <c r="O113" s="5"/>
      <c r="Q113" s="5"/>
      <c r="R113" s="5"/>
      <c r="S113" s="5"/>
    </row>
    <row r="114" spans="2:19" x14ac:dyDescent="0.3">
      <c r="B114" s="3"/>
      <c r="D114" s="3"/>
      <c r="E114" s="3"/>
      <c r="F114" s="3"/>
      <c r="G114" s="3"/>
      <c r="H114" s="12"/>
      <c r="I114" s="3"/>
      <c r="J114" s="12"/>
      <c r="K114" s="3"/>
      <c r="L114" s="12"/>
      <c r="M114" s="12"/>
      <c r="N114" s="23"/>
      <c r="O114" s="5"/>
      <c r="Q114" s="5"/>
      <c r="R114" s="5"/>
      <c r="S114" s="5"/>
    </row>
    <row r="115" spans="2:19" x14ac:dyDescent="0.3">
      <c r="B115" s="3"/>
      <c r="D115" s="3"/>
      <c r="E115" s="3"/>
      <c r="F115" s="3"/>
      <c r="G115" s="3"/>
      <c r="H115" s="12"/>
      <c r="I115" s="3"/>
      <c r="J115" s="12"/>
      <c r="K115" s="3"/>
      <c r="L115" s="12"/>
      <c r="M115" s="12"/>
      <c r="N115" s="23"/>
      <c r="O115" s="5"/>
      <c r="Q115" s="5"/>
      <c r="R115" s="5"/>
      <c r="S115" s="5"/>
    </row>
    <row r="116" spans="2:19" x14ac:dyDescent="0.3">
      <c r="B116" s="3"/>
      <c r="D116" s="3"/>
      <c r="E116" s="3"/>
      <c r="F116" s="3"/>
      <c r="G116" s="3"/>
      <c r="H116" s="12"/>
      <c r="I116" s="3"/>
      <c r="J116" s="12"/>
      <c r="K116" s="3"/>
      <c r="L116" s="12"/>
      <c r="M116" s="12"/>
      <c r="N116" s="23"/>
      <c r="O116" s="5"/>
      <c r="Q116" s="5"/>
      <c r="R116" s="5"/>
      <c r="S116" s="5"/>
    </row>
    <row r="117" spans="2:19" x14ac:dyDescent="0.3">
      <c r="B117" s="3"/>
      <c r="D117" s="3"/>
      <c r="E117" s="3"/>
      <c r="F117" s="3"/>
      <c r="G117" s="3"/>
      <c r="H117" s="12"/>
      <c r="I117" s="3"/>
      <c r="J117" s="12"/>
      <c r="K117" s="3"/>
      <c r="L117" s="12"/>
      <c r="M117" s="12"/>
      <c r="N117" s="23"/>
      <c r="O117" s="5"/>
      <c r="Q117" s="5"/>
      <c r="R117" s="5"/>
      <c r="S117" s="5"/>
    </row>
    <row r="118" spans="2:19" x14ac:dyDescent="0.3">
      <c r="B118" s="3"/>
      <c r="D118" s="3"/>
      <c r="E118" s="3"/>
      <c r="F118" s="3"/>
      <c r="G118" s="3"/>
      <c r="H118" s="12"/>
      <c r="I118" s="3"/>
      <c r="J118" s="12"/>
      <c r="K118" s="3"/>
      <c r="L118" s="12"/>
      <c r="M118" s="12"/>
      <c r="N118" s="23"/>
      <c r="O118" s="5"/>
      <c r="Q118" s="5"/>
      <c r="R118" s="5"/>
      <c r="S118" s="5"/>
    </row>
    <row r="119" spans="2:19" x14ac:dyDescent="0.3">
      <c r="B119" s="3"/>
      <c r="D119" s="3"/>
      <c r="E119" s="3"/>
      <c r="F119" s="3"/>
      <c r="G119" s="3"/>
      <c r="H119" s="12"/>
      <c r="I119" s="3"/>
      <c r="J119" s="12"/>
      <c r="K119" s="3"/>
      <c r="L119" s="12"/>
      <c r="M119" s="12"/>
      <c r="N119" s="23"/>
      <c r="O119" s="5"/>
      <c r="Q119" s="5"/>
      <c r="R119" s="5"/>
      <c r="S119" s="5"/>
    </row>
    <row r="120" spans="2:19" x14ac:dyDescent="0.3">
      <c r="B120" s="3"/>
      <c r="D120" s="3"/>
      <c r="E120" s="3"/>
      <c r="F120" s="3"/>
      <c r="G120" s="3"/>
      <c r="H120" s="12"/>
      <c r="I120" s="3"/>
      <c r="J120" s="12"/>
      <c r="K120" s="3"/>
      <c r="L120" s="12"/>
      <c r="M120" s="12"/>
      <c r="N120" s="23"/>
      <c r="O120" s="5"/>
      <c r="Q120" s="5"/>
      <c r="R120" s="5"/>
      <c r="S120" s="5"/>
    </row>
    <row r="121" spans="2:19" x14ac:dyDescent="0.3">
      <c r="B121" s="3"/>
      <c r="D121" s="3"/>
      <c r="E121" s="3"/>
      <c r="F121" s="3"/>
      <c r="G121" s="3"/>
      <c r="H121" s="12"/>
      <c r="I121" s="3"/>
      <c r="J121" s="12"/>
      <c r="K121" s="3"/>
      <c r="L121" s="12"/>
      <c r="M121" s="12"/>
      <c r="N121" s="23"/>
      <c r="O121" s="5"/>
      <c r="Q121" s="5"/>
      <c r="R121" s="5"/>
      <c r="S121" s="5"/>
    </row>
    <row r="122" spans="2:19" x14ac:dyDescent="0.3">
      <c r="B122" s="3"/>
      <c r="D122" s="3"/>
      <c r="E122" s="3"/>
      <c r="F122" s="3"/>
      <c r="G122" s="3"/>
      <c r="H122" s="12"/>
      <c r="I122" s="3"/>
      <c r="J122" s="12"/>
      <c r="K122" s="3"/>
      <c r="L122" s="12"/>
      <c r="M122" s="12"/>
      <c r="N122" s="23"/>
      <c r="O122" s="5"/>
      <c r="Q122" s="5"/>
      <c r="R122" s="5"/>
      <c r="S122" s="5"/>
    </row>
    <row r="123" spans="2:19" x14ac:dyDescent="0.3">
      <c r="B123" s="3"/>
      <c r="D123" s="3"/>
      <c r="E123" s="3"/>
      <c r="F123" s="3"/>
      <c r="G123" s="3"/>
      <c r="H123" s="12"/>
      <c r="I123" s="3"/>
      <c r="J123" s="12"/>
      <c r="K123" s="3"/>
      <c r="L123" s="12"/>
      <c r="M123" s="12"/>
      <c r="N123" s="23"/>
      <c r="O123" s="5"/>
      <c r="Q123" s="5"/>
      <c r="R123" s="5"/>
      <c r="S123" s="5"/>
    </row>
    <row r="124" spans="2:19" x14ac:dyDescent="0.3">
      <c r="B124" s="3"/>
      <c r="D124" s="3"/>
      <c r="E124" s="3"/>
      <c r="F124" s="3"/>
      <c r="G124" s="3"/>
      <c r="H124" s="12"/>
      <c r="I124" s="3"/>
      <c r="J124" s="12"/>
      <c r="K124" s="3"/>
      <c r="L124" s="12"/>
      <c r="M124" s="12"/>
      <c r="N124" s="23"/>
      <c r="O124" s="5"/>
      <c r="Q124" s="5"/>
      <c r="R124" s="5"/>
      <c r="S124" s="5"/>
    </row>
    <row r="125" spans="2:19" x14ac:dyDescent="0.3">
      <c r="B125" s="3"/>
      <c r="D125" s="3"/>
      <c r="E125" s="3"/>
      <c r="F125" s="3"/>
      <c r="G125" s="3"/>
      <c r="H125" s="12"/>
      <c r="I125" s="3"/>
      <c r="J125" s="12"/>
      <c r="K125" s="3"/>
      <c r="L125" s="12"/>
      <c r="M125" s="12"/>
      <c r="N125" s="23"/>
      <c r="O125" s="5"/>
      <c r="Q125" s="5"/>
      <c r="R125" s="5"/>
      <c r="S125" s="5"/>
    </row>
    <row r="126" spans="2:19" x14ac:dyDescent="0.3">
      <c r="B126" s="3"/>
      <c r="D126" s="3"/>
      <c r="E126" s="3"/>
      <c r="F126" s="3"/>
      <c r="G126" s="3"/>
      <c r="H126" s="12"/>
      <c r="I126" s="3"/>
      <c r="J126" s="12"/>
      <c r="K126" s="3"/>
      <c r="L126" s="12"/>
      <c r="M126" s="12"/>
      <c r="N126" s="23"/>
      <c r="O126" s="5"/>
      <c r="Q126" s="5"/>
      <c r="R126" s="5"/>
      <c r="S126" s="5"/>
    </row>
    <row r="127" spans="2:19" x14ac:dyDescent="0.3">
      <c r="B127" s="3"/>
      <c r="D127" s="3"/>
      <c r="E127" s="3"/>
      <c r="F127" s="3"/>
      <c r="G127" s="3"/>
      <c r="H127" s="12"/>
      <c r="I127" s="3"/>
      <c r="J127" s="12"/>
      <c r="K127" s="3"/>
      <c r="L127" s="12"/>
      <c r="M127" s="12"/>
      <c r="N127" s="23"/>
      <c r="O127" s="5"/>
      <c r="Q127" s="5"/>
      <c r="R127" s="5"/>
      <c r="S127" s="5"/>
    </row>
    <row r="128" spans="2:19" x14ac:dyDescent="0.3">
      <c r="B128" s="3"/>
      <c r="D128" s="3"/>
      <c r="E128" s="3"/>
      <c r="F128" s="3"/>
      <c r="G128" s="3"/>
      <c r="H128" s="12"/>
      <c r="I128" s="3"/>
      <c r="J128" s="12"/>
      <c r="K128" s="3"/>
      <c r="L128" s="12"/>
      <c r="M128" s="12"/>
      <c r="N128" s="23"/>
      <c r="O128" s="5"/>
      <c r="Q128" s="5"/>
      <c r="R128" s="5"/>
      <c r="S128" s="5"/>
    </row>
    <row r="129" spans="2:19" x14ac:dyDescent="0.3">
      <c r="B129" s="3"/>
      <c r="D129" s="3"/>
      <c r="E129" s="3"/>
      <c r="F129" s="3"/>
      <c r="G129" s="3"/>
      <c r="H129" s="12"/>
      <c r="I129" s="3"/>
      <c r="J129" s="12"/>
      <c r="K129" s="3"/>
      <c r="L129" s="12"/>
      <c r="M129" s="12"/>
      <c r="N129" s="23"/>
      <c r="O129" s="5"/>
      <c r="Q129" s="5"/>
      <c r="R129" s="5"/>
      <c r="S129" s="5"/>
    </row>
    <row r="130" spans="2:19" x14ac:dyDescent="0.3">
      <c r="B130" s="3"/>
      <c r="D130" s="3"/>
      <c r="E130" s="3"/>
      <c r="F130" s="3"/>
      <c r="G130" s="3"/>
      <c r="H130" s="12"/>
      <c r="I130" s="3"/>
      <c r="J130" s="12"/>
      <c r="K130" s="3"/>
      <c r="L130" s="12"/>
      <c r="M130" s="12"/>
      <c r="N130" s="23"/>
      <c r="O130" s="5"/>
      <c r="Q130" s="5"/>
      <c r="R130" s="5"/>
      <c r="S130" s="5"/>
    </row>
    <row r="131" spans="2:19" x14ac:dyDescent="0.3">
      <c r="B131" s="3"/>
      <c r="D131" s="3"/>
      <c r="E131" s="3"/>
      <c r="F131" s="3"/>
      <c r="G131" s="3"/>
      <c r="H131" s="12"/>
      <c r="I131" s="3"/>
      <c r="J131" s="12"/>
      <c r="K131" s="3"/>
      <c r="L131" s="12"/>
      <c r="M131" s="12"/>
      <c r="N131" s="23"/>
      <c r="O131" s="5"/>
      <c r="Q131" s="5"/>
      <c r="R131" s="5"/>
      <c r="S131" s="5"/>
    </row>
    <row r="132" spans="2:19" x14ac:dyDescent="0.3">
      <c r="B132" s="3"/>
      <c r="D132" s="3"/>
      <c r="E132" s="3"/>
      <c r="F132" s="3"/>
      <c r="G132" s="3"/>
      <c r="H132" s="12"/>
      <c r="I132" s="3"/>
      <c r="J132" s="12"/>
      <c r="K132" s="3"/>
      <c r="L132" s="12"/>
      <c r="M132" s="12"/>
      <c r="N132" s="23"/>
      <c r="O132" s="5"/>
      <c r="Q132" s="5"/>
      <c r="R132" s="5"/>
      <c r="S132" s="5"/>
    </row>
    <row r="133" spans="2:19" x14ac:dyDescent="0.3">
      <c r="B133" s="3"/>
      <c r="D133" s="3"/>
      <c r="E133" s="3"/>
      <c r="F133" s="3"/>
      <c r="G133" s="3"/>
      <c r="H133" s="12"/>
      <c r="I133" s="3"/>
      <c r="J133" s="12"/>
      <c r="K133" s="3"/>
      <c r="L133" s="12"/>
      <c r="M133" s="12"/>
      <c r="N133" s="23"/>
      <c r="O133" s="5"/>
      <c r="Q133" s="5"/>
      <c r="R133" s="5"/>
      <c r="S133" s="5"/>
    </row>
    <row r="134" spans="2:19" x14ac:dyDescent="0.3">
      <c r="B134" s="3"/>
      <c r="D134" s="3"/>
      <c r="E134" s="3"/>
      <c r="F134" s="3"/>
      <c r="G134" s="3"/>
      <c r="H134" s="12"/>
      <c r="I134" s="3"/>
      <c r="J134" s="12"/>
      <c r="K134" s="3"/>
      <c r="L134" s="12"/>
      <c r="M134" s="12"/>
      <c r="N134" s="23"/>
      <c r="O134" s="5"/>
      <c r="Q134" s="5"/>
      <c r="R134" s="5"/>
      <c r="S134" s="5"/>
    </row>
    <row r="135" spans="2:19" x14ac:dyDescent="0.3">
      <c r="B135" s="3"/>
      <c r="D135" s="3"/>
      <c r="E135" s="3"/>
      <c r="F135" s="3"/>
      <c r="G135" s="3"/>
      <c r="H135" s="12"/>
      <c r="I135" s="3"/>
      <c r="J135" s="12"/>
      <c r="K135" s="3"/>
      <c r="L135" s="12"/>
      <c r="M135" s="12"/>
      <c r="N135" s="23"/>
      <c r="O135" s="5"/>
      <c r="Q135" s="5"/>
      <c r="R135" s="5"/>
      <c r="S135" s="5"/>
    </row>
    <row r="136" spans="2:19" x14ac:dyDescent="0.3">
      <c r="B136" s="3"/>
      <c r="D136" s="3"/>
      <c r="E136" s="3"/>
      <c r="F136" s="3"/>
      <c r="G136" s="3"/>
      <c r="H136" s="12"/>
      <c r="I136" s="3"/>
      <c r="J136" s="12"/>
      <c r="K136" s="3"/>
      <c r="L136" s="12"/>
      <c r="M136" s="12"/>
      <c r="N136" s="23"/>
      <c r="O136" s="5"/>
      <c r="Q136" s="5"/>
      <c r="R136" s="5"/>
      <c r="S136" s="5"/>
    </row>
    <row r="137" spans="2:19" x14ac:dyDescent="0.3">
      <c r="B137" s="3"/>
      <c r="D137" s="3"/>
      <c r="E137" s="3"/>
      <c r="F137" s="3"/>
      <c r="G137" s="3"/>
      <c r="H137" s="12"/>
      <c r="I137" s="3"/>
      <c r="J137" s="12"/>
      <c r="K137" s="3"/>
      <c r="L137" s="12"/>
      <c r="M137" s="12"/>
      <c r="N137" s="23"/>
      <c r="O137" s="5"/>
      <c r="Q137" s="5"/>
      <c r="R137" s="5"/>
      <c r="S137" s="5"/>
    </row>
    <row r="138" spans="2:19" x14ac:dyDescent="0.3">
      <c r="B138" s="3"/>
      <c r="D138" s="3"/>
      <c r="E138" s="3"/>
      <c r="F138" s="3"/>
      <c r="G138" s="3"/>
      <c r="H138" s="12"/>
      <c r="I138" s="3"/>
      <c r="J138" s="12"/>
      <c r="K138" s="3"/>
      <c r="L138" s="12"/>
      <c r="M138" s="12"/>
      <c r="N138" s="23"/>
      <c r="O138" s="5"/>
      <c r="Q138" s="5"/>
      <c r="R138" s="5"/>
      <c r="S138" s="5"/>
    </row>
    <row r="139" spans="2:19" x14ac:dyDescent="0.3">
      <c r="B139" s="3"/>
      <c r="D139" s="3"/>
      <c r="E139" s="3"/>
      <c r="F139" s="3"/>
      <c r="G139" s="3"/>
      <c r="H139" s="12"/>
      <c r="I139" s="3"/>
      <c r="J139" s="12"/>
      <c r="K139" s="3"/>
      <c r="L139" s="12"/>
      <c r="M139" s="12"/>
      <c r="N139" s="23"/>
      <c r="O139" s="5"/>
      <c r="Q139" s="5"/>
      <c r="R139" s="5"/>
      <c r="S139" s="5"/>
    </row>
    <row r="140" spans="2:19" x14ac:dyDescent="0.3">
      <c r="B140" s="3"/>
      <c r="D140" s="3"/>
      <c r="E140" s="3"/>
      <c r="F140" s="3"/>
      <c r="G140" s="3"/>
      <c r="H140" s="12"/>
      <c r="I140" s="3"/>
      <c r="J140" s="12"/>
      <c r="K140" s="3"/>
      <c r="L140" s="12"/>
      <c r="M140" s="12"/>
      <c r="N140" s="23"/>
      <c r="O140" s="5"/>
      <c r="Q140" s="5"/>
      <c r="R140" s="5"/>
      <c r="S140" s="5"/>
    </row>
    <row r="141" spans="2:19" x14ac:dyDescent="0.3">
      <c r="B141" s="3"/>
      <c r="D141" s="3"/>
      <c r="E141" s="3"/>
      <c r="F141" s="3"/>
      <c r="G141" s="3"/>
      <c r="H141" s="12"/>
      <c r="I141" s="3"/>
      <c r="J141" s="12"/>
      <c r="K141" s="3"/>
      <c r="L141" s="12"/>
      <c r="M141" s="12"/>
      <c r="N141" s="23"/>
      <c r="O141" s="5"/>
      <c r="Q141" s="5"/>
      <c r="R141" s="5"/>
      <c r="S141" s="5"/>
    </row>
    <row r="142" spans="2:19" x14ac:dyDescent="0.3">
      <c r="B142" s="3"/>
      <c r="D142" s="3"/>
      <c r="E142" s="3"/>
      <c r="F142" s="3"/>
      <c r="G142" s="3"/>
      <c r="H142" s="12"/>
      <c r="I142" s="3"/>
      <c r="J142" s="12"/>
      <c r="K142" s="3"/>
      <c r="L142" s="12"/>
      <c r="M142" s="12"/>
      <c r="N142" s="23"/>
      <c r="O142" s="5"/>
      <c r="Q142" s="5"/>
      <c r="R142" s="5"/>
      <c r="S142" s="5"/>
    </row>
    <row r="143" spans="2:19" x14ac:dyDescent="0.3">
      <c r="B143" s="3"/>
      <c r="D143" s="3"/>
      <c r="E143" s="3"/>
      <c r="F143" s="3"/>
      <c r="G143" s="3"/>
      <c r="H143" s="12"/>
      <c r="I143" s="3"/>
      <c r="J143" s="12"/>
      <c r="K143" s="3"/>
      <c r="L143" s="12"/>
      <c r="M143" s="12"/>
      <c r="N143" s="23"/>
      <c r="O143" s="5"/>
      <c r="Q143" s="5"/>
      <c r="R143" s="5"/>
      <c r="S143" s="5"/>
    </row>
    <row r="144" spans="2:19" x14ac:dyDescent="0.3">
      <c r="B144" s="3"/>
      <c r="D144" s="3"/>
      <c r="E144" s="3"/>
      <c r="F144" s="3"/>
      <c r="G144" s="3"/>
      <c r="H144" s="12"/>
      <c r="I144" s="3"/>
      <c r="J144" s="12"/>
      <c r="K144" s="3"/>
      <c r="L144" s="12"/>
      <c r="M144" s="12"/>
      <c r="N144" s="23"/>
      <c r="O144" s="5"/>
      <c r="Q144" s="5"/>
      <c r="R144" s="5"/>
      <c r="S144" s="5"/>
    </row>
    <row r="145" spans="2:19" x14ac:dyDescent="0.3">
      <c r="B145" s="3"/>
      <c r="D145" s="3"/>
      <c r="E145" s="3"/>
      <c r="F145" s="3"/>
      <c r="G145" s="3"/>
      <c r="H145" s="12"/>
      <c r="I145" s="3"/>
      <c r="J145" s="12"/>
      <c r="K145" s="3"/>
      <c r="L145" s="12"/>
      <c r="M145" s="12"/>
      <c r="N145" s="23"/>
      <c r="O145" s="5"/>
      <c r="Q145" s="5"/>
      <c r="R145" s="5"/>
      <c r="S145" s="5"/>
    </row>
    <row r="146" spans="2:19" x14ac:dyDescent="0.3">
      <c r="B146" s="3"/>
      <c r="D146" s="3"/>
      <c r="E146" s="3"/>
      <c r="F146" s="3"/>
      <c r="G146" s="3"/>
      <c r="H146" s="12"/>
      <c r="I146" s="3"/>
      <c r="J146" s="12"/>
      <c r="K146" s="3"/>
      <c r="L146" s="12"/>
      <c r="M146" s="12"/>
      <c r="N146" s="23"/>
      <c r="O146" s="5"/>
      <c r="Q146" s="5"/>
      <c r="R146" s="5"/>
      <c r="S146" s="5"/>
    </row>
    <row r="147" spans="2:19" x14ac:dyDescent="0.3">
      <c r="B147" s="3"/>
      <c r="D147" s="3"/>
      <c r="E147" s="3"/>
      <c r="F147" s="3"/>
      <c r="G147" s="3"/>
      <c r="H147" s="12"/>
      <c r="I147" s="3"/>
      <c r="J147" s="12"/>
      <c r="K147" s="3"/>
      <c r="L147" s="12"/>
      <c r="M147" s="12"/>
      <c r="N147" s="23"/>
      <c r="O147" s="5"/>
      <c r="Q147" s="5"/>
      <c r="R147" s="5"/>
      <c r="S147" s="5"/>
    </row>
    <row r="148" spans="2:19" x14ac:dyDescent="0.3">
      <c r="B148" s="3"/>
      <c r="D148" s="3"/>
      <c r="E148" s="3"/>
      <c r="F148" s="3"/>
      <c r="G148" s="3"/>
      <c r="H148" s="12"/>
      <c r="I148" s="3"/>
      <c r="J148" s="12"/>
      <c r="K148" s="3"/>
      <c r="L148" s="12"/>
      <c r="M148" s="12"/>
      <c r="N148" s="23"/>
      <c r="O148" s="5"/>
      <c r="Q148" s="5"/>
      <c r="R148" s="5"/>
      <c r="S148" s="5"/>
    </row>
    <row r="149" spans="2:19" x14ac:dyDescent="0.3">
      <c r="B149" s="3"/>
      <c r="D149" s="3"/>
      <c r="E149" s="3"/>
      <c r="F149" s="3"/>
      <c r="G149" s="3"/>
      <c r="H149" s="12"/>
      <c r="I149" s="3"/>
      <c r="J149" s="12"/>
      <c r="K149" s="3"/>
      <c r="L149" s="12"/>
      <c r="M149" s="12"/>
      <c r="N149" s="23"/>
      <c r="O149" s="5"/>
      <c r="Q149" s="5"/>
      <c r="R149" s="5"/>
      <c r="S149" s="5"/>
    </row>
    <row r="150" spans="2:19" x14ac:dyDescent="0.3">
      <c r="B150" s="3"/>
      <c r="D150" s="3"/>
      <c r="E150" s="3"/>
      <c r="F150" s="3"/>
      <c r="G150" s="3"/>
      <c r="H150" s="12"/>
      <c r="I150" s="3"/>
      <c r="J150" s="12"/>
      <c r="K150" s="3"/>
      <c r="L150" s="12"/>
      <c r="M150" s="12"/>
      <c r="N150" s="23"/>
      <c r="O150" s="5"/>
      <c r="Q150" s="5"/>
      <c r="R150" s="5"/>
      <c r="S150" s="5"/>
    </row>
    <row r="151" spans="2:19" x14ac:dyDescent="0.3">
      <c r="B151" s="3"/>
      <c r="D151" s="3"/>
      <c r="E151" s="3"/>
      <c r="F151" s="3"/>
      <c r="G151" s="3"/>
      <c r="H151" s="12"/>
      <c r="I151" s="3"/>
      <c r="J151" s="12"/>
      <c r="K151" s="3"/>
      <c r="L151" s="12"/>
      <c r="M151" s="12"/>
      <c r="N151" s="23"/>
      <c r="O151" s="5"/>
      <c r="Q151" s="5"/>
      <c r="R151" s="5"/>
      <c r="S151" s="5"/>
    </row>
    <row r="152" spans="2:19" x14ac:dyDescent="0.3">
      <c r="B152" s="3"/>
      <c r="D152" s="3"/>
      <c r="E152" s="3"/>
      <c r="F152" s="3"/>
      <c r="G152" s="3"/>
      <c r="H152" s="12"/>
      <c r="I152" s="3"/>
      <c r="J152" s="12"/>
      <c r="K152" s="3"/>
      <c r="L152" s="12"/>
      <c r="M152" s="12"/>
      <c r="N152" s="23"/>
      <c r="O152" s="5"/>
      <c r="Q152" s="5"/>
      <c r="R152" s="5"/>
      <c r="S152" s="5"/>
    </row>
    <row r="153" spans="2:19" x14ac:dyDescent="0.3">
      <c r="B153" s="3"/>
      <c r="D153" s="3"/>
      <c r="E153" s="3"/>
      <c r="F153" s="3"/>
      <c r="G153" s="3"/>
      <c r="H153" s="12"/>
      <c r="I153" s="3"/>
      <c r="J153" s="12"/>
      <c r="K153" s="3"/>
      <c r="L153" s="12"/>
      <c r="M153" s="12"/>
      <c r="N153" s="23"/>
      <c r="O153" s="5"/>
      <c r="Q153" s="5"/>
      <c r="R153" s="5"/>
      <c r="S153" s="5"/>
    </row>
    <row r="154" spans="2:19" x14ac:dyDescent="0.3">
      <c r="B154" s="3"/>
      <c r="D154" s="3"/>
      <c r="E154" s="3"/>
      <c r="F154" s="3"/>
      <c r="G154" s="3"/>
      <c r="H154" s="12"/>
      <c r="I154" s="3"/>
      <c r="J154" s="12"/>
      <c r="K154" s="3"/>
      <c r="L154" s="12"/>
      <c r="M154" s="12"/>
      <c r="N154" s="23"/>
      <c r="O154" s="5"/>
      <c r="Q154" s="5"/>
      <c r="R154" s="5"/>
      <c r="S154" s="5"/>
    </row>
    <row r="155" spans="2:19" x14ac:dyDescent="0.3">
      <c r="B155" s="3"/>
      <c r="D155" s="3"/>
      <c r="E155" s="3"/>
      <c r="F155" s="3"/>
      <c r="G155" s="3"/>
      <c r="H155" s="12"/>
      <c r="I155" s="3"/>
      <c r="J155" s="12"/>
      <c r="K155" s="3"/>
      <c r="L155" s="12"/>
      <c r="M155" s="12"/>
      <c r="N155" s="23"/>
      <c r="O155" s="5"/>
      <c r="Q155" s="5"/>
      <c r="R155" s="5"/>
      <c r="S155" s="5"/>
    </row>
    <row r="156" spans="2:19" x14ac:dyDescent="0.3">
      <c r="B156" s="3"/>
      <c r="D156" s="3"/>
      <c r="E156" s="3"/>
      <c r="F156" s="3"/>
      <c r="G156" s="3"/>
      <c r="H156" s="12"/>
      <c r="I156" s="3"/>
      <c r="J156" s="12"/>
      <c r="K156" s="3"/>
      <c r="L156" s="12"/>
      <c r="M156" s="12"/>
      <c r="N156" s="23"/>
      <c r="O156" s="5"/>
      <c r="Q156" s="5"/>
      <c r="R156" s="5"/>
      <c r="S156" s="5"/>
    </row>
    <row r="157" spans="2:19" x14ac:dyDescent="0.3">
      <c r="B157" s="3"/>
      <c r="D157" s="3"/>
      <c r="E157" s="3"/>
      <c r="F157" s="3"/>
      <c r="G157" s="3"/>
      <c r="H157" s="12"/>
      <c r="I157" s="3"/>
      <c r="J157" s="12"/>
      <c r="K157" s="3"/>
      <c r="L157" s="12"/>
      <c r="M157" s="12"/>
      <c r="N157" s="23"/>
      <c r="O157" s="5"/>
      <c r="Q157" s="5"/>
      <c r="R157" s="5"/>
      <c r="S157" s="5"/>
    </row>
    <row r="158" spans="2:19" x14ac:dyDescent="0.3">
      <c r="B158" s="3"/>
      <c r="D158" s="3"/>
      <c r="E158" s="3"/>
      <c r="F158" s="3"/>
      <c r="G158" s="3"/>
      <c r="H158" s="12"/>
      <c r="I158" s="3"/>
      <c r="J158" s="12"/>
      <c r="K158" s="3"/>
      <c r="L158" s="12"/>
      <c r="M158" s="12"/>
      <c r="N158" s="23"/>
      <c r="O158" s="5"/>
      <c r="Q158" s="5"/>
      <c r="R158" s="5"/>
      <c r="S158" s="5"/>
    </row>
    <row r="159" spans="2:19" x14ac:dyDescent="0.3">
      <c r="B159" s="3"/>
      <c r="D159" s="3"/>
      <c r="E159" s="3"/>
      <c r="F159" s="3"/>
      <c r="G159" s="3"/>
      <c r="H159" s="12"/>
      <c r="I159" s="3"/>
      <c r="J159" s="12"/>
      <c r="K159" s="3"/>
      <c r="L159" s="12"/>
      <c r="M159" s="12"/>
      <c r="N159" s="23"/>
      <c r="O159" s="5"/>
      <c r="Q159" s="5"/>
      <c r="R159" s="5"/>
      <c r="S159" s="5"/>
    </row>
    <row r="160" spans="2:19" x14ac:dyDescent="0.3">
      <c r="B160" s="3"/>
      <c r="D160" s="3"/>
      <c r="E160" s="3"/>
      <c r="F160" s="3"/>
      <c r="G160" s="3"/>
      <c r="H160" s="12"/>
      <c r="I160" s="3"/>
      <c r="J160" s="12"/>
      <c r="K160" s="3"/>
      <c r="L160" s="12"/>
      <c r="M160" s="12"/>
      <c r="N160" s="23"/>
      <c r="O160" s="5"/>
      <c r="Q160" s="5"/>
      <c r="R160" s="5"/>
      <c r="S160" s="5"/>
    </row>
    <row r="161" spans="2:19" x14ac:dyDescent="0.3">
      <c r="B161" s="3"/>
      <c r="D161" s="3"/>
      <c r="E161" s="3"/>
      <c r="F161" s="3"/>
      <c r="G161" s="3"/>
      <c r="H161" s="12"/>
      <c r="I161" s="3"/>
      <c r="J161" s="12"/>
      <c r="K161" s="3"/>
      <c r="L161" s="12"/>
      <c r="M161" s="12"/>
      <c r="N161" s="23"/>
      <c r="O161" s="5"/>
      <c r="Q161" s="5"/>
      <c r="R161" s="5"/>
      <c r="S161" s="5"/>
    </row>
    <row r="162" spans="2:19" x14ac:dyDescent="0.3">
      <c r="B162" s="3"/>
      <c r="D162" s="3"/>
      <c r="E162" s="3"/>
      <c r="F162" s="3"/>
      <c r="G162" s="3"/>
      <c r="H162" s="12"/>
      <c r="I162" s="3"/>
      <c r="J162" s="12"/>
      <c r="K162" s="3"/>
      <c r="L162" s="12"/>
      <c r="M162" s="12"/>
      <c r="N162" s="23"/>
      <c r="O162" s="5"/>
      <c r="Q162" s="5"/>
      <c r="R162" s="5"/>
      <c r="S162" s="5"/>
    </row>
    <row r="163" spans="2:19" x14ac:dyDescent="0.3">
      <c r="B163" s="3"/>
      <c r="D163" s="3"/>
      <c r="E163" s="3"/>
      <c r="F163" s="3"/>
      <c r="G163" s="3"/>
      <c r="H163" s="12"/>
      <c r="I163" s="3"/>
      <c r="J163" s="12"/>
      <c r="K163" s="3"/>
      <c r="L163" s="12"/>
      <c r="M163" s="12"/>
      <c r="N163" s="23"/>
      <c r="O163" s="5"/>
      <c r="Q163" s="5"/>
      <c r="R163" s="5"/>
      <c r="S163" s="5"/>
    </row>
    <row r="164" spans="2:19" x14ac:dyDescent="0.3">
      <c r="B164" s="3"/>
      <c r="D164" s="3"/>
      <c r="E164" s="3"/>
      <c r="F164" s="3"/>
      <c r="G164" s="3"/>
      <c r="H164" s="12"/>
      <c r="I164" s="3"/>
      <c r="J164" s="12"/>
      <c r="K164" s="3"/>
      <c r="L164" s="12"/>
      <c r="M164" s="12"/>
      <c r="N164" s="23"/>
      <c r="O164" s="5"/>
      <c r="Q164" s="5"/>
      <c r="R164" s="5"/>
      <c r="S164" s="5"/>
    </row>
    <row r="165" spans="2:19" x14ac:dyDescent="0.3">
      <c r="B165" s="3"/>
      <c r="D165" s="3"/>
      <c r="E165" s="3"/>
      <c r="F165" s="3"/>
      <c r="G165" s="3"/>
      <c r="H165" s="12"/>
      <c r="I165" s="3"/>
      <c r="J165" s="12"/>
      <c r="K165" s="3"/>
      <c r="L165" s="12"/>
      <c r="M165" s="12"/>
      <c r="N165" s="23"/>
      <c r="O165" s="5"/>
      <c r="Q165" s="5"/>
      <c r="R165" s="5"/>
      <c r="S165" s="5"/>
    </row>
    <row r="166" spans="2:19" x14ac:dyDescent="0.3">
      <c r="B166" s="3"/>
      <c r="D166" s="3"/>
      <c r="E166" s="3"/>
      <c r="F166" s="3"/>
      <c r="G166" s="3"/>
      <c r="H166" s="12"/>
      <c r="I166" s="3"/>
      <c r="J166" s="12"/>
      <c r="K166" s="3"/>
      <c r="L166" s="12"/>
      <c r="M166" s="12"/>
      <c r="N166" s="23"/>
      <c r="O166" s="5"/>
      <c r="Q166" s="5"/>
      <c r="R166" s="5"/>
      <c r="S166" s="5"/>
    </row>
    <row r="167" spans="2:19" x14ac:dyDescent="0.3">
      <c r="B167" s="3"/>
      <c r="D167" s="3"/>
      <c r="E167" s="3"/>
      <c r="F167" s="3"/>
      <c r="G167" s="3"/>
      <c r="H167" s="12"/>
      <c r="I167" s="3"/>
      <c r="J167" s="12"/>
      <c r="K167" s="3"/>
      <c r="L167" s="12"/>
      <c r="M167" s="12"/>
      <c r="N167" s="23"/>
      <c r="O167" s="5"/>
      <c r="Q167" s="5"/>
      <c r="R167" s="5"/>
      <c r="S167" s="5"/>
    </row>
    <row r="168" spans="2:19" x14ac:dyDescent="0.3">
      <c r="B168" s="3"/>
      <c r="D168" s="3"/>
      <c r="E168" s="3"/>
      <c r="F168" s="3"/>
      <c r="G168" s="3"/>
      <c r="H168" s="12"/>
      <c r="I168" s="3"/>
      <c r="J168" s="12"/>
      <c r="K168" s="3"/>
      <c r="L168" s="12"/>
      <c r="M168" s="12"/>
      <c r="N168" s="23"/>
      <c r="O168" s="5"/>
      <c r="Q168" s="5"/>
      <c r="R168" s="5"/>
      <c r="S168" s="5"/>
    </row>
    <row r="169" spans="2:19" x14ac:dyDescent="0.3">
      <c r="B169" s="3"/>
      <c r="D169" s="3"/>
      <c r="E169" s="3"/>
      <c r="F169" s="3"/>
      <c r="G169" s="3"/>
      <c r="H169" s="12"/>
      <c r="I169" s="3"/>
      <c r="J169" s="12"/>
      <c r="K169" s="3"/>
      <c r="L169" s="12"/>
      <c r="M169" s="12"/>
      <c r="N169" s="23"/>
      <c r="O169" s="5"/>
      <c r="Q169" s="5"/>
      <c r="R169" s="5"/>
      <c r="S169" s="5"/>
    </row>
    <row r="170" spans="2:19" x14ac:dyDescent="0.3">
      <c r="B170" s="3"/>
      <c r="D170" s="3"/>
      <c r="E170" s="3"/>
      <c r="F170" s="3"/>
      <c r="G170" s="3"/>
      <c r="H170" s="12"/>
      <c r="I170" s="3"/>
      <c r="J170" s="12"/>
      <c r="K170" s="3"/>
      <c r="L170" s="12"/>
      <c r="M170" s="12"/>
      <c r="N170" s="23"/>
      <c r="O170" s="5"/>
      <c r="Q170" s="5"/>
      <c r="R170" s="5"/>
      <c r="S170" s="5"/>
    </row>
    <row r="171" spans="2:19" x14ac:dyDescent="0.3">
      <c r="B171" s="3"/>
      <c r="D171" s="3"/>
      <c r="E171" s="3"/>
      <c r="F171" s="3"/>
      <c r="G171" s="3"/>
      <c r="H171" s="12"/>
      <c r="I171" s="3"/>
      <c r="J171" s="12"/>
      <c r="K171" s="3"/>
      <c r="L171" s="12"/>
      <c r="M171" s="12"/>
      <c r="N171" s="23"/>
      <c r="O171" s="5"/>
      <c r="Q171" s="5"/>
      <c r="R171" s="5"/>
      <c r="S171" s="5"/>
    </row>
    <row r="172" spans="2:19" x14ac:dyDescent="0.3">
      <c r="B172" s="3"/>
      <c r="D172" s="3"/>
      <c r="E172" s="3"/>
      <c r="F172" s="3"/>
      <c r="G172" s="3"/>
      <c r="H172" s="12"/>
      <c r="I172" s="3"/>
      <c r="J172" s="12"/>
      <c r="K172" s="3"/>
      <c r="L172" s="12"/>
      <c r="M172" s="12"/>
      <c r="N172" s="23"/>
      <c r="O172" s="5"/>
      <c r="Q172" s="5"/>
      <c r="R172" s="5"/>
      <c r="S172" s="5"/>
    </row>
    <row r="173" spans="2:19" x14ac:dyDescent="0.3">
      <c r="B173" s="3"/>
      <c r="D173" s="3"/>
      <c r="E173" s="3"/>
      <c r="F173" s="3"/>
      <c r="G173" s="3"/>
      <c r="H173" s="12"/>
      <c r="I173" s="3"/>
      <c r="J173" s="12"/>
      <c r="K173" s="3"/>
      <c r="L173" s="12"/>
      <c r="M173" s="12"/>
      <c r="N173" s="23"/>
      <c r="O173" s="5"/>
      <c r="Q173" s="5"/>
      <c r="R173" s="5"/>
      <c r="S173" s="5"/>
    </row>
    <row r="174" spans="2:19" x14ac:dyDescent="0.3">
      <c r="B174" s="3"/>
      <c r="D174" s="3"/>
      <c r="E174" s="3"/>
      <c r="F174" s="3"/>
      <c r="G174" s="3"/>
      <c r="H174" s="12"/>
      <c r="I174" s="3"/>
      <c r="J174" s="12"/>
      <c r="K174" s="3"/>
      <c r="L174" s="12"/>
      <c r="M174" s="12"/>
      <c r="N174" s="23"/>
      <c r="O174" s="5"/>
      <c r="Q174" s="5"/>
      <c r="R174" s="5"/>
      <c r="S174" s="5"/>
    </row>
    <row r="175" spans="2:19" x14ac:dyDescent="0.3">
      <c r="B175" s="3"/>
      <c r="D175" s="3"/>
      <c r="E175" s="3"/>
      <c r="F175" s="3"/>
      <c r="G175" s="3"/>
      <c r="H175" s="12"/>
      <c r="I175" s="3"/>
      <c r="J175" s="12"/>
      <c r="K175" s="3"/>
      <c r="L175" s="12"/>
      <c r="M175" s="12"/>
      <c r="N175" s="23"/>
      <c r="O175" s="5"/>
      <c r="Q175" s="5"/>
      <c r="R175" s="5"/>
      <c r="S175" s="5"/>
    </row>
    <row r="176" spans="2:19" x14ac:dyDescent="0.3">
      <c r="B176" s="3"/>
      <c r="D176" s="3"/>
      <c r="E176" s="3"/>
      <c r="F176" s="3"/>
      <c r="G176" s="3"/>
      <c r="H176" s="12"/>
      <c r="I176" s="3"/>
      <c r="J176" s="12"/>
      <c r="K176" s="3"/>
      <c r="L176" s="12"/>
      <c r="M176" s="12"/>
      <c r="N176" s="23"/>
      <c r="O176" s="5"/>
      <c r="Q176" s="5"/>
      <c r="R176" s="5"/>
      <c r="S176" s="5"/>
    </row>
    <row r="177" spans="2:19" x14ac:dyDescent="0.3">
      <c r="B177" s="3"/>
      <c r="D177" s="3"/>
      <c r="E177" s="3"/>
      <c r="F177" s="3"/>
      <c r="G177" s="3"/>
      <c r="H177" s="12"/>
      <c r="I177" s="3"/>
      <c r="J177" s="12"/>
      <c r="K177" s="3"/>
      <c r="L177" s="12"/>
      <c r="M177" s="12"/>
      <c r="N177" s="23"/>
      <c r="O177" s="5"/>
      <c r="Q177" s="5"/>
      <c r="R177" s="5"/>
      <c r="S177" s="5"/>
    </row>
    <row r="178" spans="2:19" x14ac:dyDescent="0.3">
      <c r="B178" s="3"/>
      <c r="D178" s="3"/>
      <c r="E178" s="3"/>
      <c r="F178" s="3"/>
      <c r="G178" s="3"/>
      <c r="H178" s="12"/>
      <c r="I178" s="3"/>
      <c r="J178" s="12"/>
      <c r="K178" s="3"/>
      <c r="L178" s="12"/>
      <c r="M178" s="12"/>
      <c r="N178" s="23"/>
      <c r="O178" s="5"/>
      <c r="Q178" s="5"/>
      <c r="R178" s="5"/>
      <c r="S178" s="5"/>
    </row>
    <row r="179" spans="2:19" x14ac:dyDescent="0.3">
      <c r="B179" s="3"/>
      <c r="D179" s="3"/>
      <c r="E179" s="3"/>
      <c r="F179" s="3"/>
      <c r="G179" s="3"/>
      <c r="H179" s="12"/>
      <c r="I179" s="3"/>
      <c r="J179" s="12"/>
      <c r="K179" s="3"/>
      <c r="L179" s="12"/>
      <c r="M179" s="12"/>
      <c r="N179" s="23"/>
      <c r="O179" s="5"/>
      <c r="Q179" s="5"/>
      <c r="R179" s="5"/>
      <c r="S179" s="5"/>
    </row>
    <row r="180" spans="2:19" x14ac:dyDescent="0.3">
      <c r="B180" s="3"/>
      <c r="D180" s="3"/>
      <c r="E180" s="3"/>
      <c r="F180" s="3"/>
      <c r="G180" s="3"/>
      <c r="H180" s="12"/>
      <c r="I180" s="3"/>
      <c r="J180" s="12"/>
      <c r="K180" s="3"/>
      <c r="L180" s="12"/>
      <c r="M180" s="12"/>
      <c r="N180" s="23"/>
      <c r="O180" s="5"/>
      <c r="Q180" s="5"/>
      <c r="R180" s="5"/>
      <c r="S180" s="5"/>
    </row>
    <row r="181" spans="2:19" x14ac:dyDescent="0.3">
      <c r="B181" s="3"/>
      <c r="D181" s="3"/>
      <c r="E181" s="3"/>
      <c r="F181" s="3"/>
      <c r="G181" s="3"/>
      <c r="H181" s="12"/>
      <c r="I181" s="3"/>
      <c r="J181" s="12"/>
      <c r="K181" s="3"/>
      <c r="L181" s="12"/>
      <c r="M181" s="12"/>
      <c r="N181" s="23"/>
      <c r="O181" s="5"/>
      <c r="Q181" s="5"/>
      <c r="R181" s="5"/>
      <c r="S181" s="5"/>
    </row>
    <row r="182" spans="2:19" x14ac:dyDescent="0.3">
      <c r="B182" s="3"/>
      <c r="D182" s="3"/>
      <c r="E182" s="3"/>
      <c r="F182" s="3"/>
      <c r="G182" s="3"/>
      <c r="H182" s="12"/>
      <c r="I182" s="3"/>
      <c r="J182" s="12"/>
      <c r="K182" s="3"/>
      <c r="L182" s="12"/>
      <c r="M182" s="12"/>
      <c r="N182" s="23"/>
      <c r="O182" s="5"/>
      <c r="Q182" s="5"/>
      <c r="R182" s="5"/>
      <c r="S182" s="5"/>
    </row>
    <row r="183" spans="2:19" x14ac:dyDescent="0.3">
      <c r="B183" s="3"/>
      <c r="D183" s="3"/>
      <c r="E183" s="3"/>
      <c r="F183" s="3"/>
      <c r="G183" s="3"/>
      <c r="H183" s="12"/>
      <c r="I183" s="3"/>
      <c r="J183" s="12"/>
      <c r="K183" s="3"/>
      <c r="L183" s="12"/>
      <c r="M183" s="12"/>
      <c r="N183" s="23"/>
      <c r="O183" s="5"/>
      <c r="Q183" s="5"/>
      <c r="R183" s="5"/>
      <c r="S183" s="5"/>
    </row>
    <row r="184" spans="2:19" x14ac:dyDescent="0.3">
      <c r="B184" s="3"/>
      <c r="D184" s="3"/>
      <c r="E184" s="3"/>
      <c r="F184" s="3"/>
      <c r="G184" s="3"/>
      <c r="H184" s="12"/>
      <c r="I184" s="3"/>
      <c r="J184" s="12"/>
      <c r="K184" s="3"/>
      <c r="L184" s="12"/>
      <c r="M184" s="12"/>
      <c r="N184" s="23"/>
      <c r="O184" s="5"/>
      <c r="Q184" s="5"/>
      <c r="R184" s="5"/>
      <c r="S184" s="5"/>
    </row>
    <row r="185" spans="2:19" x14ac:dyDescent="0.3">
      <c r="B185" s="3"/>
      <c r="D185" s="3"/>
      <c r="E185" s="3"/>
      <c r="F185" s="3"/>
      <c r="G185" s="3"/>
      <c r="H185" s="12"/>
      <c r="I185" s="3"/>
      <c r="J185" s="12"/>
      <c r="K185" s="3"/>
      <c r="L185" s="12"/>
      <c r="M185" s="12"/>
      <c r="N185" s="23"/>
      <c r="O185" s="5"/>
      <c r="Q185" s="5"/>
      <c r="R185" s="5"/>
      <c r="S185" s="5"/>
    </row>
    <row r="186" spans="2:19" x14ac:dyDescent="0.3">
      <c r="B186" s="3"/>
      <c r="D186" s="3"/>
      <c r="E186" s="3"/>
      <c r="F186" s="3"/>
      <c r="G186" s="3"/>
      <c r="H186" s="12"/>
      <c r="I186" s="3"/>
      <c r="J186" s="12"/>
      <c r="K186" s="3"/>
      <c r="L186" s="12"/>
      <c r="M186" s="12"/>
      <c r="N186" s="23"/>
      <c r="O186" s="5"/>
      <c r="Q186" s="5"/>
      <c r="R186" s="5"/>
      <c r="S186" s="5"/>
    </row>
    <row r="187" spans="2:19" x14ac:dyDescent="0.3">
      <c r="B187" s="3"/>
      <c r="D187" s="3"/>
      <c r="E187" s="3"/>
      <c r="F187" s="3"/>
      <c r="G187" s="3"/>
      <c r="H187" s="12"/>
      <c r="I187" s="3"/>
      <c r="J187" s="12"/>
      <c r="K187" s="3"/>
      <c r="L187" s="12"/>
      <c r="M187" s="12"/>
      <c r="N187" s="23"/>
      <c r="O187" s="5"/>
      <c r="Q187" s="5"/>
      <c r="R187" s="5"/>
      <c r="S187" s="5"/>
    </row>
    <row r="188" spans="2:19" x14ac:dyDescent="0.3">
      <c r="B188" s="3"/>
      <c r="D188" s="3"/>
      <c r="E188" s="3"/>
      <c r="F188" s="3"/>
      <c r="G188" s="3"/>
      <c r="H188" s="12"/>
      <c r="I188" s="3"/>
      <c r="J188" s="12"/>
      <c r="K188" s="3"/>
      <c r="L188" s="12"/>
      <c r="M188" s="12"/>
      <c r="N188" s="23"/>
      <c r="O188" s="5"/>
      <c r="Q188" s="5"/>
      <c r="R188" s="5"/>
      <c r="S188" s="5"/>
    </row>
    <row r="189" spans="2:19" x14ac:dyDescent="0.3">
      <c r="B189" s="3"/>
      <c r="D189" s="3"/>
      <c r="E189" s="3"/>
      <c r="F189" s="3"/>
      <c r="G189" s="3"/>
      <c r="H189" s="12"/>
      <c r="I189" s="3"/>
      <c r="J189" s="12"/>
      <c r="K189" s="3"/>
      <c r="L189" s="12"/>
      <c r="M189" s="12"/>
      <c r="N189" s="23"/>
      <c r="O189" s="5"/>
      <c r="Q189" s="5"/>
      <c r="R189" s="5"/>
      <c r="S189" s="5"/>
    </row>
    <row r="190" spans="2:19" x14ac:dyDescent="0.3">
      <c r="B190" s="3"/>
      <c r="D190" s="3"/>
      <c r="E190" s="3"/>
      <c r="F190" s="3"/>
      <c r="G190" s="3"/>
      <c r="H190" s="12"/>
      <c r="I190" s="3"/>
      <c r="J190" s="12"/>
      <c r="K190" s="3"/>
      <c r="L190" s="12"/>
      <c r="M190" s="12"/>
      <c r="N190" s="23"/>
      <c r="O190" s="5"/>
      <c r="Q190" s="5"/>
      <c r="R190" s="5"/>
      <c r="S190" s="5"/>
    </row>
    <row r="191" spans="2:19" x14ac:dyDescent="0.3">
      <c r="B191" s="3"/>
      <c r="D191" s="3"/>
      <c r="E191" s="3"/>
      <c r="F191" s="3"/>
      <c r="G191" s="3"/>
      <c r="H191" s="12"/>
      <c r="I191" s="3"/>
      <c r="J191" s="12"/>
      <c r="K191" s="3"/>
      <c r="L191" s="12"/>
      <c r="M191" s="12"/>
      <c r="N191" s="23"/>
      <c r="O191" s="5"/>
      <c r="Q191" s="5"/>
      <c r="R191" s="5"/>
      <c r="S191" s="5"/>
    </row>
    <row r="192" spans="2:19" x14ac:dyDescent="0.3">
      <c r="B192" s="3"/>
      <c r="D192" s="3"/>
      <c r="E192" s="3"/>
      <c r="F192" s="3"/>
      <c r="G192" s="3"/>
      <c r="H192" s="12"/>
      <c r="I192" s="3"/>
      <c r="J192" s="12"/>
      <c r="K192" s="3"/>
      <c r="L192" s="12"/>
      <c r="M192" s="12"/>
      <c r="N192" s="23"/>
      <c r="O192" s="5"/>
      <c r="Q192" s="5"/>
      <c r="R192" s="5"/>
      <c r="S192" s="5"/>
    </row>
    <row r="193" spans="1:19" x14ac:dyDescent="0.3">
      <c r="B193" s="3"/>
      <c r="D193" s="3"/>
      <c r="E193" s="3"/>
      <c r="F193" s="3"/>
      <c r="G193" s="3"/>
      <c r="H193" s="12"/>
      <c r="I193" s="3"/>
      <c r="J193" s="12"/>
      <c r="K193" s="3"/>
      <c r="L193" s="12"/>
      <c r="M193" s="12"/>
      <c r="N193" s="23"/>
      <c r="O193" s="5"/>
      <c r="Q193" s="5"/>
      <c r="R193" s="5"/>
      <c r="S193" s="5"/>
    </row>
    <row r="194" spans="1:19" x14ac:dyDescent="0.3">
      <c r="B194" s="3"/>
      <c r="D194" s="3"/>
      <c r="E194" s="3"/>
      <c r="F194" s="3"/>
      <c r="G194" s="3"/>
      <c r="H194" s="12"/>
      <c r="I194" s="3"/>
      <c r="J194" s="12"/>
      <c r="K194" s="3"/>
      <c r="L194" s="12"/>
      <c r="M194" s="12"/>
      <c r="N194" s="23"/>
      <c r="O194" s="5"/>
      <c r="Q194" s="5"/>
      <c r="R194" s="5"/>
      <c r="S194" s="5"/>
    </row>
    <row r="195" spans="1:19" x14ac:dyDescent="0.3">
      <c r="B195" s="3"/>
      <c r="D195" s="3"/>
      <c r="E195" s="3"/>
      <c r="F195" s="3"/>
      <c r="G195" s="3"/>
      <c r="H195" s="12"/>
      <c r="I195" s="3"/>
      <c r="J195" s="12"/>
      <c r="K195" s="3"/>
      <c r="L195" s="12"/>
      <c r="M195" s="12"/>
      <c r="N195" s="23"/>
      <c r="O195" s="5"/>
      <c r="Q195" s="5"/>
      <c r="R195" s="5"/>
      <c r="S195" s="5"/>
    </row>
    <row r="196" spans="1:19" x14ac:dyDescent="0.3">
      <c r="B196" s="3"/>
      <c r="D196" s="3"/>
      <c r="E196" s="3"/>
      <c r="F196" s="3"/>
      <c r="G196" s="3"/>
      <c r="H196" s="12"/>
      <c r="I196" s="3"/>
      <c r="J196" s="12"/>
      <c r="K196" s="3"/>
      <c r="L196" s="12"/>
      <c r="M196" s="12"/>
      <c r="N196" s="23"/>
      <c r="O196" s="5"/>
      <c r="Q196" s="5"/>
      <c r="R196" s="5"/>
      <c r="S196" s="5"/>
    </row>
    <row r="197" spans="1:19" x14ac:dyDescent="0.3">
      <c r="B197" s="3"/>
      <c r="D197" s="3"/>
      <c r="E197" s="3"/>
      <c r="F197" s="3"/>
      <c r="G197" s="3"/>
      <c r="H197" s="12"/>
      <c r="I197" s="3"/>
      <c r="J197" s="12"/>
      <c r="K197" s="3"/>
      <c r="L197" s="12"/>
      <c r="M197" s="12"/>
      <c r="N197" s="23"/>
      <c r="O197" s="5"/>
      <c r="Q197" s="5"/>
      <c r="R197" s="5"/>
      <c r="S197" s="5"/>
    </row>
    <row r="198" spans="1:19" x14ac:dyDescent="0.3">
      <c r="B198" s="3"/>
      <c r="D198" s="3"/>
      <c r="E198" s="3"/>
      <c r="F198" s="3"/>
      <c r="G198" s="3"/>
      <c r="H198" s="12"/>
      <c r="I198" s="3"/>
      <c r="J198" s="12"/>
      <c r="K198" s="3"/>
      <c r="L198" s="12"/>
      <c r="M198" s="12"/>
      <c r="N198" s="23"/>
      <c r="O198" s="5"/>
      <c r="Q198" s="5"/>
      <c r="R198" s="5"/>
      <c r="S198" s="5"/>
    </row>
    <row r="199" spans="1:19" x14ac:dyDescent="0.3">
      <c r="B199" s="3"/>
      <c r="D199" s="3"/>
      <c r="E199" s="3"/>
      <c r="F199" s="3"/>
      <c r="G199" s="3"/>
      <c r="H199" s="12"/>
      <c r="I199" s="3"/>
      <c r="J199" s="12"/>
      <c r="K199" s="3"/>
      <c r="L199" s="12"/>
      <c r="M199" s="12"/>
      <c r="N199" s="23"/>
      <c r="O199" s="5"/>
      <c r="Q199" s="5"/>
      <c r="R199" s="5"/>
      <c r="S199" s="5"/>
    </row>
    <row r="200" spans="1:19" x14ac:dyDescent="0.3">
      <c r="B200" s="3"/>
      <c r="D200" s="3"/>
      <c r="E200" s="3"/>
      <c r="F200" s="3"/>
      <c r="G200" s="3"/>
      <c r="H200" s="12"/>
      <c r="I200" s="3"/>
      <c r="J200" s="12"/>
      <c r="K200" s="3"/>
      <c r="L200" s="12"/>
      <c r="M200" s="12"/>
      <c r="N200" s="23"/>
      <c r="O200" s="5"/>
      <c r="Q200" s="5"/>
      <c r="R200" s="5"/>
      <c r="S200" s="5"/>
    </row>
    <row r="201" spans="1:19" x14ac:dyDescent="0.3">
      <c r="B201" s="3"/>
      <c r="D201" s="3"/>
      <c r="E201" s="3"/>
      <c r="F201" s="3"/>
      <c r="G201" s="3"/>
      <c r="H201" s="12"/>
      <c r="I201" s="3"/>
      <c r="J201" s="12"/>
      <c r="K201" s="3"/>
      <c r="L201" s="12"/>
      <c r="M201" s="12"/>
      <c r="N201" s="23"/>
      <c r="O201" s="5"/>
      <c r="Q201" s="5"/>
      <c r="R201" s="5"/>
      <c r="S201" s="5"/>
    </row>
    <row r="202" spans="1:19" x14ac:dyDescent="0.3">
      <c r="B202" s="3"/>
      <c r="D202" s="3"/>
      <c r="E202" s="3"/>
      <c r="F202" s="3"/>
      <c r="G202" s="3"/>
      <c r="H202" s="12"/>
      <c r="I202" s="3"/>
      <c r="J202" s="12"/>
      <c r="K202" s="3"/>
      <c r="L202" s="12"/>
      <c r="M202" s="12"/>
      <c r="N202" s="23"/>
      <c r="O202" s="5"/>
      <c r="Q202" s="5"/>
      <c r="R202" s="5"/>
      <c r="S202" s="5"/>
    </row>
    <row r="203" spans="1:19" x14ac:dyDescent="0.3">
      <c r="A203" s="2"/>
      <c r="B203" s="3"/>
      <c r="D203" s="3"/>
      <c r="E203" s="3"/>
      <c r="F203" s="3"/>
      <c r="G203" s="3"/>
      <c r="H203" s="12"/>
      <c r="I203" s="3"/>
      <c r="J203" s="12"/>
      <c r="K203" s="3"/>
      <c r="L203" s="12"/>
      <c r="M203" s="12"/>
      <c r="N203" s="23"/>
      <c r="O203" s="5"/>
      <c r="Q203" s="5"/>
      <c r="R203" s="5"/>
      <c r="S203" s="5"/>
    </row>
    <row r="204" spans="1:19" x14ac:dyDescent="0.3">
      <c r="A204" s="2"/>
      <c r="B204" s="3"/>
      <c r="D204" s="3"/>
      <c r="E204" s="3"/>
      <c r="F204" s="3"/>
      <c r="G204" s="3"/>
      <c r="H204" s="12"/>
      <c r="I204" s="3"/>
      <c r="J204" s="12"/>
      <c r="K204" s="3"/>
      <c r="L204" s="12"/>
      <c r="M204" s="12"/>
      <c r="N204" s="23"/>
      <c r="O204" s="5"/>
      <c r="Q204" s="5"/>
      <c r="R204" s="5"/>
      <c r="S204" s="5"/>
    </row>
    <row r="205" spans="1:19" x14ac:dyDescent="0.3">
      <c r="A205" s="2"/>
      <c r="B205" s="3"/>
      <c r="D205" s="3"/>
      <c r="E205" s="3"/>
      <c r="F205" s="3"/>
      <c r="G205" s="3"/>
      <c r="H205" s="12"/>
      <c r="I205" s="3"/>
      <c r="J205" s="12"/>
      <c r="K205" s="3"/>
      <c r="L205" s="12"/>
      <c r="M205" s="12"/>
      <c r="N205" s="23"/>
      <c r="O205" s="5"/>
      <c r="Q205" s="5"/>
      <c r="R205" s="5"/>
      <c r="S205" s="5"/>
    </row>
    <row r="206" spans="1:19" x14ac:dyDescent="0.3">
      <c r="A206" s="2"/>
      <c r="B206" s="3"/>
      <c r="D206" s="3"/>
      <c r="E206" s="3"/>
      <c r="F206" s="3"/>
      <c r="G206" s="3"/>
      <c r="H206" s="12"/>
      <c r="I206" s="3"/>
      <c r="J206" s="12"/>
      <c r="K206" s="3"/>
      <c r="L206" s="12"/>
      <c r="M206" s="12"/>
      <c r="N206" s="23"/>
    </row>
    <row r="207" spans="1:19" x14ac:dyDescent="0.3">
      <c r="A207" s="2"/>
      <c r="B207" s="3"/>
      <c r="D207" s="3"/>
      <c r="E207" s="3"/>
      <c r="F207" s="3"/>
      <c r="G207" s="3"/>
      <c r="H207" s="12"/>
      <c r="I207" s="3"/>
      <c r="J207" s="12"/>
      <c r="K207" s="3"/>
      <c r="L207" s="12"/>
      <c r="M207" s="12"/>
      <c r="N207" s="23"/>
    </row>
    <row r="208" spans="1:19" x14ac:dyDescent="0.3">
      <c r="A208" s="2"/>
      <c r="B208" s="3"/>
      <c r="D208" s="3"/>
      <c r="E208" s="3"/>
      <c r="F208" s="3"/>
      <c r="G208" s="3"/>
      <c r="H208" s="12"/>
      <c r="I208" s="3"/>
      <c r="J208" s="12"/>
      <c r="K208" s="3"/>
      <c r="L208" s="12"/>
      <c r="M208" s="12"/>
      <c r="N208" s="23"/>
    </row>
    <row r="209" spans="1:14" x14ac:dyDescent="0.3">
      <c r="A209" s="2"/>
      <c r="B209" s="3"/>
      <c r="D209" s="3"/>
      <c r="E209" s="3"/>
      <c r="F209" s="3"/>
      <c r="G209" s="3"/>
      <c r="H209" s="12"/>
      <c r="I209" s="3"/>
      <c r="J209" s="12"/>
      <c r="K209" s="3"/>
      <c r="L209" s="12"/>
      <c r="M209" s="12"/>
      <c r="N209" s="23"/>
    </row>
    <row r="210" spans="1:14" x14ac:dyDescent="0.3">
      <c r="A210" s="2"/>
      <c r="B210" s="3"/>
      <c r="D210" s="3"/>
      <c r="E210" s="3"/>
      <c r="F210" s="3"/>
      <c r="G210" s="3"/>
      <c r="H210" s="12"/>
      <c r="I210" s="3"/>
      <c r="J210" s="12"/>
      <c r="K210" s="3"/>
      <c r="L210" s="12"/>
      <c r="M210" s="12"/>
      <c r="N210" s="23"/>
    </row>
    <row r="211" spans="1:14" x14ac:dyDescent="0.3">
      <c r="A211" s="2"/>
      <c r="B211" s="3"/>
      <c r="D211" s="3"/>
      <c r="E211" s="3"/>
      <c r="F211" s="3"/>
      <c r="G211" s="3"/>
      <c r="H211" s="12"/>
      <c r="I211" s="3"/>
      <c r="J211" s="12"/>
      <c r="K211" s="3"/>
      <c r="L211" s="12"/>
      <c r="M211" s="12"/>
      <c r="N211" s="23"/>
    </row>
    <row r="212" spans="1:14" x14ac:dyDescent="0.3">
      <c r="A212" s="2"/>
      <c r="B212" s="3"/>
      <c r="D212" s="3"/>
      <c r="E212" s="3"/>
      <c r="F212" s="3"/>
      <c r="G212" s="3"/>
      <c r="H212" s="12"/>
      <c r="I212" s="3"/>
      <c r="J212" s="12"/>
      <c r="K212" s="3"/>
      <c r="L212" s="12"/>
      <c r="M212" s="12"/>
      <c r="N212" s="23"/>
    </row>
    <row r="213" spans="1:14" x14ac:dyDescent="0.3">
      <c r="A213" s="2"/>
      <c r="B213" s="3"/>
      <c r="D213" s="3"/>
      <c r="E213" s="3"/>
      <c r="F213" s="3"/>
      <c r="G213" s="3"/>
      <c r="H213" s="12"/>
      <c r="I213" s="3"/>
      <c r="J213" s="12"/>
      <c r="K213" s="3"/>
      <c r="L213" s="12"/>
      <c r="M213" s="12"/>
      <c r="N213" s="23"/>
    </row>
    <row r="214" spans="1:14" x14ac:dyDescent="0.3">
      <c r="A214" s="2"/>
      <c r="B214" s="3"/>
      <c r="D214" s="3"/>
      <c r="E214" s="3"/>
      <c r="F214" s="3"/>
      <c r="G214" s="3"/>
      <c r="H214" s="12"/>
      <c r="I214" s="3"/>
      <c r="J214" s="12"/>
      <c r="K214" s="3"/>
      <c r="L214" s="12"/>
      <c r="M214" s="12"/>
      <c r="N214" s="23"/>
    </row>
    <row r="215" spans="1:14" x14ac:dyDescent="0.3">
      <c r="A215" s="2"/>
      <c r="B215" s="3"/>
      <c r="D215" s="3"/>
      <c r="E215" s="3"/>
      <c r="F215" s="3"/>
      <c r="G215" s="3"/>
      <c r="H215" s="12"/>
      <c r="I215" s="3"/>
      <c r="J215" s="12"/>
      <c r="K215" s="3"/>
      <c r="L215" s="12"/>
      <c r="M215" s="12"/>
      <c r="N215" s="23"/>
    </row>
    <row r="216" spans="1:14" x14ac:dyDescent="0.3">
      <c r="A216" s="2"/>
      <c r="B216" s="3"/>
      <c r="D216" s="3"/>
      <c r="E216" s="3"/>
      <c r="F216" s="3"/>
      <c r="G216" s="3"/>
      <c r="H216" s="12"/>
      <c r="I216" s="3"/>
      <c r="J216" s="12"/>
      <c r="K216" s="3"/>
      <c r="L216" s="12"/>
      <c r="M216" s="12"/>
      <c r="N216" s="23"/>
    </row>
    <row r="217" spans="1:14" x14ac:dyDescent="0.3">
      <c r="A217" s="2"/>
      <c r="B217" s="3"/>
      <c r="D217" s="3"/>
      <c r="E217" s="3"/>
      <c r="F217" s="3"/>
      <c r="G217" s="3"/>
      <c r="H217" s="12"/>
      <c r="I217" s="3"/>
      <c r="J217" s="12"/>
      <c r="K217" s="3"/>
      <c r="L217" s="12"/>
      <c r="M217" s="12"/>
      <c r="N217" s="23"/>
    </row>
    <row r="218" spans="1:14" x14ac:dyDescent="0.3">
      <c r="B218" s="5"/>
      <c r="C218" s="5"/>
      <c r="D218" s="5"/>
      <c r="E218" s="5"/>
      <c r="F218" s="5"/>
      <c r="G218" s="5"/>
      <c r="H218" s="5"/>
      <c r="I218" s="5"/>
      <c r="J218" s="5"/>
      <c r="K218" s="3"/>
      <c r="L218" s="5"/>
      <c r="M218" s="5"/>
      <c r="N218" s="5"/>
    </row>
  </sheetData>
  <mergeCells count="15">
    <mergeCell ref="F7:I7"/>
    <mergeCell ref="A6:F6"/>
    <mergeCell ref="J6:N6"/>
    <mergeCell ref="K2:N2"/>
    <mergeCell ref="M1:N1"/>
    <mergeCell ref="A5:F5"/>
    <mergeCell ref="I5:N5"/>
    <mergeCell ref="A9:N9"/>
    <mergeCell ref="B14:E14"/>
    <mergeCell ref="G14:M14"/>
    <mergeCell ref="A12:N12"/>
    <mergeCell ref="B13:E13"/>
    <mergeCell ref="G13:M13"/>
    <mergeCell ref="A10:N10"/>
    <mergeCell ref="A11:N11"/>
  </mergeCells>
  <phoneticPr fontId="2" type="noConversion"/>
  <pageMargins left="1.17" right="0.24" top="0.51181102362204722" bottom="0.39370078740157483" header="0.51181102362204722" footer="0.39370078740157483"/>
  <pageSetup paperSize="9" scale="53" orientation="portrait" r:id="rId1"/>
  <headerFooter alignWithMargins="0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Экология</vt:lpstr>
      <vt:lpstr>Экология!Заголовки_для_печати</vt:lpstr>
      <vt:lpstr>Экология!Область_печати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Мариша</dc:creator>
  <cp:lastModifiedBy>Бармина Галина Витальевна</cp:lastModifiedBy>
  <cp:lastPrinted>2015-09-18T10:02:13Z</cp:lastPrinted>
  <dcterms:created xsi:type="dcterms:W3CDTF">1997-04-03T09:58:57Z</dcterms:created>
  <dcterms:modified xsi:type="dcterms:W3CDTF">2019-10-14T04:17:59Z</dcterms:modified>
</cp:coreProperties>
</file>